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40" windowHeight="10035"/>
  </bookViews>
  <sheets>
    <sheet name="20.07.2018-reg tr.ii" sheetId="4" r:id="rId1"/>
  </sheets>
  <definedNames>
    <definedName name="_xlnm._FilterDatabase" localSheetId="0" hidden="1">'20.07.2018-reg tr.ii'!$B$6:$G$166</definedName>
    <definedName name="_xlnm.Print_Area" localSheetId="0">'20.07.2018-reg tr.ii'!$A$2:$I$166</definedName>
  </definedNames>
  <calcPr calcId="125725"/>
</workbook>
</file>

<file path=xl/calcChain.xml><?xml version="1.0" encoding="utf-8"?>
<calcChain xmlns="http://schemas.openxmlformats.org/spreadsheetml/2006/main">
  <c r="M166" i="4"/>
  <c r="K166"/>
  <c r="J166"/>
  <c r="I166"/>
  <c r="G166"/>
  <c r="F166"/>
  <c r="E166"/>
  <c r="U165"/>
  <c r="T165"/>
  <c r="P165"/>
  <c r="L165"/>
  <c r="U164"/>
  <c r="T164"/>
  <c r="P164"/>
  <c r="L164"/>
  <c r="S163"/>
  <c r="R163"/>
  <c r="Q163"/>
  <c r="O163"/>
  <c r="N163"/>
  <c r="L163"/>
  <c r="U162"/>
  <c r="T162"/>
  <c r="P162"/>
  <c r="L162"/>
  <c r="U161"/>
  <c r="T161"/>
  <c r="P161"/>
  <c r="L161"/>
  <c r="U160"/>
  <c r="T160"/>
  <c r="P160"/>
  <c r="L160"/>
  <c r="U159"/>
  <c r="T159"/>
  <c r="P159"/>
  <c r="L159"/>
  <c r="U158"/>
  <c r="T158"/>
  <c r="P158"/>
  <c r="L158"/>
  <c r="U157"/>
  <c r="T157"/>
  <c r="P157"/>
  <c r="L157"/>
  <c r="U156"/>
  <c r="T156"/>
  <c r="P156"/>
  <c r="L156"/>
  <c r="U155"/>
  <c r="T155"/>
  <c r="P155"/>
  <c r="L155"/>
  <c r="U154"/>
  <c r="T154"/>
  <c r="P154"/>
  <c r="L154"/>
  <c r="U153"/>
  <c r="T153"/>
  <c r="P153"/>
  <c r="L153"/>
  <c r="U152"/>
  <c r="T152"/>
  <c r="P152"/>
  <c r="L152"/>
  <c r="U151"/>
  <c r="T151"/>
  <c r="P151"/>
  <c r="L151"/>
  <c r="U150"/>
  <c r="T150"/>
  <c r="P150"/>
  <c r="L150"/>
  <c r="H150"/>
  <c r="U149"/>
  <c r="T149"/>
  <c r="P149"/>
  <c r="L149"/>
  <c r="H149"/>
  <c r="U148"/>
  <c r="T148"/>
  <c r="P148"/>
  <c r="L148"/>
  <c r="H148"/>
  <c r="U147"/>
  <c r="T147"/>
  <c r="P147"/>
  <c r="L147"/>
  <c r="H147"/>
  <c r="U146"/>
  <c r="T146"/>
  <c r="P146"/>
  <c r="L146"/>
  <c r="H146"/>
  <c r="U145"/>
  <c r="T145"/>
  <c r="P145"/>
  <c r="L145"/>
  <c r="H145"/>
  <c r="U144"/>
  <c r="T144"/>
  <c r="P144"/>
  <c r="L144"/>
  <c r="H144"/>
  <c r="U143"/>
  <c r="T143"/>
  <c r="P143"/>
  <c r="L143"/>
  <c r="H143"/>
  <c r="U142"/>
  <c r="T142"/>
  <c r="P142"/>
  <c r="L142"/>
  <c r="H142"/>
  <c r="U141"/>
  <c r="T141"/>
  <c r="P141"/>
  <c r="L141"/>
  <c r="H141"/>
  <c r="U140"/>
  <c r="T140"/>
  <c r="P140"/>
  <c r="L140"/>
  <c r="H140"/>
  <c r="U139"/>
  <c r="T139"/>
  <c r="P139"/>
  <c r="L139"/>
  <c r="H139"/>
  <c r="U138"/>
  <c r="T138"/>
  <c r="P138"/>
  <c r="L138"/>
  <c r="H138"/>
  <c r="U137"/>
  <c r="T137"/>
  <c r="P137"/>
  <c r="L137"/>
  <c r="H137"/>
  <c r="U136"/>
  <c r="T136"/>
  <c r="P136"/>
  <c r="L136"/>
  <c r="H136"/>
  <c r="U135"/>
  <c r="T135"/>
  <c r="P135"/>
  <c r="L135"/>
  <c r="H135"/>
  <c r="U134"/>
  <c r="T134"/>
  <c r="P134"/>
  <c r="L134"/>
  <c r="H134"/>
  <c r="U133"/>
  <c r="T133"/>
  <c r="P133"/>
  <c r="L133"/>
  <c r="H133"/>
  <c r="U132"/>
  <c r="T132"/>
  <c r="P132"/>
  <c r="L132"/>
  <c r="H132"/>
  <c r="U131"/>
  <c r="T131"/>
  <c r="P131"/>
  <c r="L131"/>
  <c r="H131"/>
  <c r="U130"/>
  <c r="T130"/>
  <c r="P130"/>
  <c r="L130"/>
  <c r="H130"/>
  <c r="U129"/>
  <c r="T129"/>
  <c r="P129"/>
  <c r="L129"/>
  <c r="H129"/>
  <c r="U128"/>
  <c r="T128"/>
  <c r="P128"/>
  <c r="L128"/>
  <c r="H128"/>
  <c r="U127"/>
  <c r="T127"/>
  <c r="P127"/>
  <c r="L127"/>
  <c r="H127"/>
  <c r="U126"/>
  <c r="T126"/>
  <c r="P126"/>
  <c r="L126"/>
  <c r="H126"/>
  <c r="U125"/>
  <c r="T125"/>
  <c r="P125"/>
  <c r="L125"/>
  <c r="H125"/>
  <c r="U124"/>
  <c r="T124"/>
  <c r="P124"/>
  <c r="L124"/>
  <c r="H124"/>
  <c r="U123"/>
  <c r="T123"/>
  <c r="P123"/>
  <c r="L123"/>
  <c r="H123"/>
  <c r="U122"/>
  <c r="T122"/>
  <c r="P122"/>
  <c r="L122"/>
  <c r="H122"/>
  <c r="U121"/>
  <c r="T121"/>
  <c r="P121"/>
  <c r="L121"/>
  <c r="H121"/>
  <c r="U120"/>
  <c r="T120"/>
  <c r="P120"/>
  <c r="L120"/>
  <c r="H120"/>
  <c r="U119"/>
  <c r="T119"/>
  <c r="P119"/>
  <c r="L119"/>
  <c r="H119"/>
  <c r="U118"/>
  <c r="T118"/>
  <c r="P118"/>
  <c r="L118"/>
  <c r="H118"/>
  <c r="U117"/>
  <c r="T117"/>
  <c r="P117"/>
  <c r="L117"/>
  <c r="H117"/>
  <c r="U116"/>
  <c r="T116"/>
  <c r="P116"/>
  <c r="L116"/>
  <c r="H116"/>
  <c r="U115"/>
  <c r="T115"/>
  <c r="P115"/>
  <c r="L115"/>
  <c r="H115"/>
  <c r="U114"/>
  <c r="T114"/>
  <c r="P114"/>
  <c r="L114"/>
  <c r="H114"/>
  <c r="U113"/>
  <c r="T113"/>
  <c r="P113"/>
  <c r="L113"/>
  <c r="H113"/>
  <c r="U112"/>
  <c r="T112"/>
  <c r="P112"/>
  <c r="L112"/>
  <c r="H112"/>
  <c r="U111"/>
  <c r="T111"/>
  <c r="P111"/>
  <c r="L111"/>
  <c r="H111"/>
  <c r="U110"/>
  <c r="T110"/>
  <c r="P110"/>
  <c r="L110"/>
  <c r="H110"/>
  <c r="U109"/>
  <c r="T109"/>
  <c r="P109"/>
  <c r="L109"/>
  <c r="H109"/>
  <c r="U108"/>
  <c r="T108"/>
  <c r="P108"/>
  <c r="L108"/>
  <c r="H108"/>
  <c r="U107"/>
  <c r="T107"/>
  <c r="P107"/>
  <c r="L107"/>
  <c r="H107"/>
  <c r="U106"/>
  <c r="T106"/>
  <c r="P106"/>
  <c r="L106"/>
  <c r="H106"/>
  <c r="U105"/>
  <c r="T105"/>
  <c r="P105"/>
  <c r="L105"/>
  <c r="H105"/>
  <c r="U104"/>
  <c r="T104"/>
  <c r="P104"/>
  <c r="L104"/>
  <c r="H104"/>
  <c r="U103"/>
  <c r="T103"/>
  <c r="P103"/>
  <c r="L103"/>
  <c r="H103"/>
  <c r="U102"/>
  <c r="T102"/>
  <c r="P102"/>
  <c r="L102"/>
  <c r="H102"/>
  <c r="U101"/>
  <c r="T101"/>
  <c r="P101"/>
  <c r="L101"/>
  <c r="H101"/>
  <c r="U100"/>
  <c r="T100"/>
  <c r="P100"/>
  <c r="L100"/>
  <c r="H100"/>
  <c r="U99"/>
  <c r="T99"/>
  <c r="P99"/>
  <c r="L99"/>
  <c r="H99"/>
  <c r="U98"/>
  <c r="T98"/>
  <c r="P98"/>
  <c r="L98"/>
  <c r="H98"/>
  <c r="U97"/>
  <c r="T97"/>
  <c r="P97"/>
  <c r="L97"/>
  <c r="H97"/>
  <c r="U96"/>
  <c r="T96"/>
  <c r="P96"/>
  <c r="L96"/>
  <c r="H96"/>
  <c r="U95"/>
  <c r="T95"/>
  <c r="P95"/>
  <c r="L95"/>
  <c r="H95"/>
  <c r="U94"/>
  <c r="T94"/>
  <c r="P94"/>
  <c r="L94"/>
  <c r="H94"/>
  <c r="U93"/>
  <c r="T93"/>
  <c r="P93"/>
  <c r="L93"/>
  <c r="H93"/>
  <c r="U92"/>
  <c r="T92"/>
  <c r="P92"/>
  <c r="L92"/>
  <c r="H92"/>
  <c r="U91"/>
  <c r="T91"/>
  <c r="P91"/>
  <c r="L91"/>
  <c r="H91"/>
  <c r="U90"/>
  <c r="T90"/>
  <c r="P90"/>
  <c r="L90"/>
  <c r="H90"/>
  <c r="U89"/>
  <c r="T89"/>
  <c r="P89"/>
  <c r="L89"/>
  <c r="H89"/>
  <c r="U88"/>
  <c r="T88"/>
  <c r="P88"/>
  <c r="L88"/>
  <c r="H88"/>
  <c r="S87"/>
  <c r="R87"/>
  <c r="Q87"/>
  <c r="O87"/>
  <c r="N87"/>
  <c r="P87" s="1"/>
  <c r="L87"/>
  <c r="H87"/>
  <c r="U86"/>
  <c r="T86"/>
  <c r="P86"/>
  <c r="L86"/>
  <c r="H86"/>
  <c r="U85"/>
  <c r="T85"/>
  <c r="P85"/>
  <c r="L85"/>
  <c r="H85"/>
  <c r="U84"/>
  <c r="T84"/>
  <c r="P84"/>
  <c r="L84"/>
  <c r="H84"/>
  <c r="U83"/>
  <c r="T83"/>
  <c r="P83"/>
  <c r="L83"/>
  <c r="H83"/>
  <c r="U82"/>
  <c r="T82"/>
  <c r="P82"/>
  <c r="L82"/>
  <c r="H82"/>
  <c r="U81"/>
  <c r="T81"/>
  <c r="P81"/>
  <c r="L81"/>
  <c r="H81"/>
  <c r="U80"/>
  <c r="T80"/>
  <c r="P80"/>
  <c r="L80"/>
  <c r="H80"/>
  <c r="U79"/>
  <c r="T79"/>
  <c r="P79"/>
  <c r="L79"/>
  <c r="H79"/>
  <c r="U78"/>
  <c r="T78"/>
  <c r="P78"/>
  <c r="L78"/>
  <c r="H78"/>
  <c r="U77"/>
  <c r="T77"/>
  <c r="P77"/>
  <c r="L77"/>
  <c r="H77"/>
  <c r="U76"/>
  <c r="T76"/>
  <c r="P76"/>
  <c r="L76"/>
  <c r="H76"/>
  <c r="U75"/>
  <c r="T75"/>
  <c r="P75"/>
  <c r="L75"/>
  <c r="H75"/>
  <c r="U74"/>
  <c r="T74"/>
  <c r="P74"/>
  <c r="L74"/>
  <c r="H74"/>
  <c r="U73"/>
  <c r="T73"/>
  <c r="P73"/>
  <c r="L73"/>
  <c r="H73"/>
  <c r="U72"/>
  <c r="T72"/>
  <c r="P72"/>
  <c r="L72"/>
  <c r="H72"/>
  <c r="U71"/>
  <c r="T71"/>
  <c r="P71"/>
  <c r="L71"/>
  <c r="H71"/>
  <c r="U70"/>
  <c r="T70"/>
  <c r="P70"/>
  <c r="L70"/>
  <c r="H70"/>
  <c r="U69"/>
  <c r="T69"/>
  <c r="P69"/>
  <c r="L69"/>
  <c r="H69"/>
  <c r="U68"/>
  <c r="T68"/>
  <c r="P68"/>
  <c r="L68"/>
  <c r="H68"/>
  <c r="U67"/>
  <c r="T67"/>
  <c r="P67"/>
  <c r="L67"/>
  <c r="H67"/>
  <c r="U66"/>
  <c r="T66"/>
  <c r="P66"/>
  <c r="L66"/>
  <c r="H66"/>
  <c r="U65"/>
  <c r="T65"/>
  <c r="P65"/>
  <c r="L65"/>
  <c r="H65"/>
  <c r="U64"/>
  <c r="T64"/>
  <c r="P64"/>
  <c r="L64"/>
  <c r="H64"/>
  <c r="U63"/>
  <c r="T63"/>
  <c r="P63"/>
  <c r="L63"/>
  <c r="H63"/>
  <c r="U62"/>
  <c r="T62"/>
  <c r="P62"/>
  <c r="L62"/>
  <c r="H62"/>
  <c r="U61"/>
  <c r="T61"/>
  <c r="P61"/>
  <c r="L61"/>
  <c r="H61"/>
  <c r="U60"/>
  <c r="T60"/>
  <c r="P60"/>
  <c r="L60"/>
  <c r="H60"/>
  <c r="U59"/>
  <c r="T59"/>
  <c r="P59"/>
  <c r="L59"/>
  <c r="H59"/>
  <c r="U58"/>
  <c r="T58"/>
  <c r="P58"/>
  <c r="L58"/>
  <c r="H58"/>
  <c r="U57"/>
  <c r="T57"/>
  <c r="P57"/>
  <c r="L57"/>
  <c r="H57"/>
  <c r="U56"/>
  <c r="T56"/>
  <c r="P56"/>
  <c r="L56"/>
  <c r="H56"/>
  <c r="U55"/>
  <c r="T55"/>
  <c r="P55"/>
  <c r="L55"/>
  <c r="H55"/>
  <c r="U54"/>
  <c r="T54"/>
  <c r="P54"/>
  <c r="L54"/>
  <c r="H54"/>
  <c r="U53"/>
  <c r="T53"/>
  <c r="P53"/>
  <c r="L53"/>
  <c r="H53"/>
  <c r="U52"/>
  <c r="T52"/>
  <c r="P52"/>
  <c r="L52"/>
  <c r="H52"/>
  <c r="U51"/>
  <c r="T51"/>
  <c r="P51"/>
  <c r="L51"/>
  <c r="H51"/>
  <c r="U50"/>
  <c r="T50"/>
  <c r="P50"/>
  <c r="L50"/>
  <c r="H50"/>
  <c r="U49"/>
  <c r="T49"/>
  <c r="P49"/>
  <c r="L49"/>
  <c r="H49"/>
  <c r="U48"/>
  <c r="T48"/>
  <c r="P48"/>
  <c r="L48"/>
  <c r="H48"/>
  <c r="U47"/>
  <c r="T47"/>
  <c r="P47"/>
  <c r="L47"/>
  <c r="H47"/>
  <c r="U46"/>
  <c r="T46"/>
  <c r="P46"/>
  <c r="L46"/>
  <c r="H46"/>
  <c r="U45"/>
  <c r="T45"/>
  <c r="P45"/>
  <c r="L45"/>
  <c r="H45"/>
  <c r="U44"/>
  <c r="T44"/>
  <c r="P44"/>
  <c r="L44"/>
  <c r="H44"/>
  <c r="U43"/>
  <c r="T43"/>
  <c r="P43"/>
  <c r="L43"/>
  <c r="H43"/>
  <c r="U42"/>
  <c r="T42"/>
  <c r="P42"/>
  <c r="L42"/>
  <c r="H42"/>
  <c r="U41"/>
  <c r="T41"/>
  <c r="P41"/>
  <c r="L41"/>
  <c r="H41"/>
  <c r="U40"/>
  <c r="T40"/>
  <c r="P40"/>
  <c r="L40"/>
  <c r="H40"/>
  <c r="U39"/>
  <c r="T39"/>
  <c r="P39"/>
  <c r="L39"/>
  <c r="H39"/>
  <c r="U38"/>
  <c r="T38"/>
  <c r="P38"/>
  <c r="L38"/>
  <c r="H38"/>
  <c r="U37"/>
  <c r="T37"/>
  <c r="P37"/>
  <c r="L37"/>
  <c r="H37"/>
  <c r="U36"/>
  <c r="T36"/>
  <c r="P36"/>
  <c r="L36"/>
  <c r="H36"/>
  <c r="U35"/>
  <c r="T35"/>
  <c r="P35"/>
  <c r="L35"/>
  <c r="H35"/>
  <c r="U34"/>
  <c r="T34"/>
  <c r="P34"/>
  <c r="L34"/>
  <c r="H34"/>
  <c r="U33"/>
  <c r="T33"/>
  <c r="P33"/>
  <c r="L33"/>
  <c r="H33"/>
  <c r="U32"/>
  <c r="T32"/>
  <c r="P32"/>
  <c r="L32"/>
  <c r="H32"/>
  <c r="U31"/>
  <c r="T31"/>
  <c r="P31"/>
  <c r="L31"/>
  <c r="H31"/>
  <c r="U30"/>
  <c r="T30"/>
  <c r="P30"/>
  <c r="L30"/>
  <c r="H30"/>
  <c r="S29"/>
  <c r="R29"/>
  <c r="Q29"/>
  <c r="T29" s="1"/>
  <c r="O29"/>
  <c r="N29"/>
  <c r="L29"/>
  <c r="H29"/>
  <c r="U28"/>
  <c r="T28"/>
  <c r="P28"/>
  <c r="L28"/>
  <c r="H28"/>
  <c r="U27"/>
  <c r="T27"/>
  <c r="P27"/>
  <c r="L27"/>
  <c r="H27"/>
  <c r="U26"/>
  <c r="T26"/>
  <c r="P26"/>
  <c r="L26"/>
  <c r="H26"/>
  <c r="U25"/>
  <c r="T25"/>
  <c r="P25"/>
  <c r="L25"/>
  <c r="H25"/>
  <c r="U24"/>
  <c r="T24"/>
  <c r="P24"/>
  <c r="L24"/>
  <c r="H24"/>
  <c r="U23"/>
  <c r="T23"/>
  <c r="P23"/>
  <c r="L23"/>
  <c r="H23"/>
  <c r="U22"/>
  <c r="T22"/>
  <c r="P22"/>
  <c r="L22"/>
  <c r="H22"/>
  <c r="U21"/>
  <c r="T21"/>
  <c r="P21"/>
  <c r="L21"/>
  <c r="H21"/>
  <c r="U20"/>
  <c r="T20"/>
  <c r="P20"/>
  <c r="L20"/>
  <c r="H20"/>
  <c r="U19"/>
  <c r="T19"/>
  <c r="P19"/>
  <c r="L19"/>
  <c r="H19"/>
  <c r="U18"/>
  <c r="T18"/>
  <c r="P18"/>
  <c r="L18"/>
  <c r="H18"/>
  <c r="U17"/>
  <c r="T17"/>
  <c r="P17"/>
  <c r="L17"/>
  <c r="H17"/>
  <c r="U16"/>
  <c r="T16"/>
  <c r="P16"/>
  <c r="L16"/>
  <c r="H16"/>
  <c r="U15"/>
  <c r="T15"/>
  <c r="P15"/>
  <c r="L15"/>
  <c r="H15"/>
  <c r="U14"/>
  <c r="T14"/>
  <c r="P14"/>
  <c r="L14"/>
  <c r="H14"/>
  <c r="U13"/>
  <c r="T13"/>
  <c r="P13"/>
  <c r="L13"/>
  <c r="H13"/>
  <c r="U12"/>
  <c r="T12"/>
  <c r="P12"/>
  <c r="L12"/>
  <c r="H12"/>
  <c r="U11"/>
  <c r="T11"/>
  <c r="P11"/>
  <c r="L11"/>
  <c r="H11"/>
  <c r="U10"/>
  <c r="T10"/>
  <c r="P10"/>
  <c r="L10"/>
  <c r="H10"/>
  <c r="U9"/>
  <c r="T9"/>
  <c r="P9"/>
  <c r="L9"/>
  <c r="H9"/>
  <c r="U8"/>
  <c r="T8"/>
  <c r="P8"/>
  <c r="L8"/>
  <c r="H8"/>
  <c r="U7"/>
  <c r="T7"/>
  <c r="P7"/>
  <c r="L7"/>
  <c r="H7"/>
  <c r="H166" l="1"/>
  <c r="U163"/>
  <c r="O166"/>
  <c r="N166"/>
  <c r="U87"/>
  <c r="S166"/>
  <c r="L166"/>
  <c r="R166"/>
  <c r="P163"/>
  <c r="P166" s="1"/>
  <c r="U29"/>
  <c r="T87"/>
  <c r="T163"/>
  <c r="Q166"/>
  <c r="P29"/>
  <c r="U166" l="1"/>
  <c r="T166"/>
</calcChain>
</file>

<file path=xl/sharedStrings.xml><?xml version="1.0" encoding="utf-8"?>
<sst xmlns="http://schemas.openxmlformats.org/spreadsheetml/2006/main" count="341" uniqueCount="341">
  <si>
    <t>D0001</t>
  </si>
  <si>
    <t>CMI Dr. STEFAN PELINEL MIHAELA</t>
  </si>
  <si>
    <t>D0002</t>
  </si>
  <si>
    <t>CMI Dr MATEI LUCIAN</t>
  </si>
  <si>
    <t>D0003</t>
  </si>
  <si>
    <t>CMI Dr MATEI CLAUDIA NELA</t>
  </si>
  <si>
    <t>D0004</t>
  </si>
  <si>
    <t>CMI Dr.PETCU GABRIEL ROBERTINO</t>
  </si>
  <si>
    <t>D0005</t>
  </si>
  <si>
    <t>CARAMASESCU DENTAL CLINIC SRL</t>
  </si>
  <si>
    <t>D0006</t>
  </si>
  <si>
    <t>CMI Dr. LEONESCU GABRIELA CARMEN</t>
  </si>
  <si>
    <t>D0007</t>
  </si>
  <si>
    <t>SC CARCEAG DENT SRL</t>
  </si>
  <si>
    <t>D0008</t>
  </si>
  <si>
    <t>CMI Dr GEORGESCU DAN EMIL</t>
  </si>
  <si>
    <t>D0009</t>
  </si>
  <si>
    <t>CMI Dr. POPESCU ADINA</t>
  </si>
  <si>
    <t>D0010</t>
  </si>
  <si>
    <t>CMI Dr. BUCUR CATALINA</t>
  </si>
  <si>
    <t>D0011</t>
  </si>
  <si>
    <t>CMI Dr. OLTEANU LENUTA LUMINA</t>
  </si>
  <si>
    <t>D0012</t>
  </si>
  <si>
    <t>CMI Dr. SORA MIHAELA</t>
  </si>
  <si>
    <t>D0014</t>
  </si>
  <si>
    <t>SC SELECT DENT SRL</t>
  </si>
  <si>
    <t>D0015</t>
  </si>
  <si>
    <t>SC ESCO DENT SRL</t>
  </si>
  <si>
    <t>D0016</t>
  </si>
  <si>
    <t>D0017</t>
  </si>
  <si>
    <t>CMI Dr. NECULAE DANUT MARIAN</t>
  </si>
  <si>
    <t>D0018</t>
  </si>
  <si>
    <t>CMI Dr. CHIRIAC EUGENIA ADRIANA</t>
  </si>
  <si>
    <t>D0019</t>
  </si>
  <si>
    <t>CMI Dr. TAPOI PETRUTA</t>
  </si>
  <si>
    <t>D0020</t>
  </si>
  <si>
    <t>SC MM DENT GENERALCOMPANY SRL</t>
  </si>
  <si>
    <t>D0021</t>
  </si>
  <si>
    <t>SC LENYDENT SRL</t>
  </si>
  <si>
    <t>D0022</t>
  </si>
  <si>
    <t>SC ONYSSDENT SRL</t>
  </si>
  <si>
    <t>D0023</t>
  </si>
  <si>
    <t>CMI Dr. CIORTAN ROXANA</t>
  </si>
  <si>
    <t>D0024</t>
  </si>
  <si>
    <t>SC TRIALDENT SRL</t>
  </si>
  <si>
    <t>D0025</t>
  </si>
  <si>
    <t>SC PELIDENT SRL</t>
  </si>
  <si>
    <t>D0027</t>
  </si>
  <si>
    <t>CMI Dr. MUNTEANU OLGA</t>
  </si>
  <si>
    <t>D0028</t>
  </si>
  <si>
    <t>CMI Dr. HERA CARMEN MARIA</t>
  </si>
  <si>
    <t>D0029</t>
  </si>
  <si>
    <t>CMI Dr. RADULESCU ADRIANA</t>
  </si>
  <si>
    <t>D0030</t>
  </si>
  <si>
    <t>SCM POLI - MED APACA</t>
  </si>
  <si>
    <t>D0031</t>
  </si>
  <si>
    <t>CMI Dr. SARATEANU ALEXANDRU</t>
  </si>
  <si>
    <t>D0032</t>
  </si>
  <si>
    <t>CMI Dr. TURTOESCU NARCISA</t>
  </si>
  <si>
    <t>D0033</t>
  </si>
  <si>
    <t>SC DENTAL DESIGN CLINIC SRL</t>
  </si>
  <si>
    <t>D0034</t>
  </si>
  <si>
    <t>CMI Dr. BUICA RAMONA</t>
  </si>
  <si>
    <t>D0035</t>
  </si>
  <si>
    <t>CMI Dr. CONDURAT IULIANA</t>
  </si>
  <si>
    <t>D0036</t>
  </si>
  <si>
    <t>CMI Dr. ACHIM VALENTIN</t>
  </si>
  <si>
    <t>D0037</t>
  </si>
  <si>
    <t>CMI Dr. ACHIM STEFAN</t>
  </si>
  <si>
    <t>D0038</t>
  </si>
  <si>
    <t>CMI Dr. VULPE EUGENIA</t>
  </si>
  <si>
    <t>D0039</t>
  </si>
  <si>
    <t>CMI Dr. CROITORU ANDRA</t>
  </si>
  <si>
    <t>D0040</t>
  </si>
  <si>
    <t>CMI Dr. GEORGESCU OANA</t>
  </si>
  <si>
    <t>D0042</t>
  </si>
  <si>
    <t>CMI Dr. DINU ANCA ILEANA</t>
  </si>
  <si>
    <t>D0043</t>
  </si>
  <si>
    <t>CMI Dr. CIULUVICA RADU CONSTANTIN</t>
  </si>
  <si>
    <t>D0044</t>
  </si>
  <si>
    <t>GOELDENT SRL</t>
  </si>
  <si>
    <t>D0046</t>
  </si>
  <si>
    <t>D0047</t>
  </si>
  <si>
    <t>CMI Dr. BEZDADEA IVANESCU MIHAELA</t>
  </si>
  <si>
    <t>D0048</t>
  </si>
  <si>
    <t>SC ORTODENTA  D. N. SRL</t>
  </si>
  <si>
    <t>D0049</t>
  </si>
  <si>
    <t>CMI Dr. MARTINOVICI IRINA</t>
  </si>
  <si>
    <t>D0050</t>
  </si>
  <si>
    <t>CMI Dr. DAVID ELENA</t>
  </si>
  <si>
    <t>D0051</t>
  </si>
  <si>
    <t>CMI Dr. OJOG ANA</t>
  </si>
  <si>
    <t>D0052</t>
  </si>
  <si>
    <t>CMI Dr. VOICU CRISTINA</t>
  </si>
  <si>
    <t>D0056</t>
  </si>
  <si>
    <t>CMI Dr. VASILE COCA VIORICA</t>
  </si>
  <si>
    <t>D0057</t>
  </si>
  <si>
    <t>CMI Dr. IOVAN SORINA IOANA</t>
  </si>
  <si>
    <t>D0058</t>
  </si>
  <si>
    <t>SC DR PILL MEDICAL SRL</t>
  </si>
  <si>
    <t>D0059</t>
  </si>
  <si>
    <t>SC SIKA ALUL MEDICAL SRL</t>
  </si>
  <si>
    <t>D0063</t>
  </si>
  <si>
    <t>SC MEDICOR INTERNATIONAL SRL</t>
  </si>
  <si>
    <t>D0064</t>
  </si>
  <si>
    <t>CMI Dr. RADULESCU MARIA</t>
  </si>
  <si>
    <t>D0066</t>
  </si>
  <si>
    <t>CMI Dr. HACIATURIAN MUSA CARMEN</t>
  </si>
  <si>
    <t>D0068</t>
  </si>
  <si>
    <t>SC ALFA MEDICAL SERVICES SRL</t>
  </si>
  <si>
    <t>D0069</t>
  </si>
  <si>
    <t>CMI Dr. ROSCA IRINA MIRELA</t>
  </si>
  <si>
    <t>D0070</t>
  </si>
  <si>
    <t>CMI Dr. SMEU MARIA VIOLETA</t>
  </si>
  <si>
    <t>D0071</t>
  </si>
  <si>
    <t>CMI Dr. BANICA ELENA</t>
  </si>
  <si>
    <t>D0072</t>
  </si>
  <si>
    <t>CMI Dr. MUNTEANU CRISTINA</t>
  </si>
  <si>
    <t>D0074</t>
  </si>
  <si>
    <t>D0075</t>
  </si>
  <si>
    <t>D0076</t>
  </si>
  <si>
    <t>SC MEGADENT COM IMPEX SRL</t>
  </si>
  <si>
    <t>D0077</t>
  </si>
  <si>
    <t>CMI Dr. GHEORGHE FLORIAN</t>
  </si>
  <si>
    <t>D0082</t>
  </si>
  <si>
    <t>SC PROFIL DENTGSI SRL-D</t>
  </si>
  <si>
    <t>D0083</t>
  </si>
  <si>
    <t>CMI Dr. CHICIOREA  CRISTINA</t>
  </si>
  <si>
    <t>D0084</t>
  </si>
  <si>
    <t>CMI Dr. DUMITRANA GABRIELA</t>
  </si>
  <si>
    <t>D0085</t>
  </si>
  <si>
    <t>SPIT CLINIC DE URGENTA PENTRU COPII GRIGORE ALEXANDRESCU</t>
  </si>
  <si>
    <t>D0086</t>
  </si>
  <si>
    <t>CMI Dr. ENE EUGENIA</t>
  </si>
  <si>
    <t>D0088</t>
  </si>
  <si>
    <t>CMI Dr. ILIAS DRAGOS ALEXANDRU</t>
  </si>
  <si>
    <t>D0090</t>
  </si>
  <si>
    <t>CMI Dr. PASCULESCU CRISTINA ALEXANDRA</t>
  </si>
  <si>
    <t>D0091</t>
  </si>
  <si>
    <t>CMI Dr. PIRLOGEA DOINA</t>
  </si>
  <si>
    <t>D0094</t>
  </si>
  <si>
    <t>CMI Dr. TRANCA MARIANA</t>
  </si>
  <si>
    <t>D0095</t>
  </si>
  <si>
    <t>CMI Dr. VOROVENCI VIORELA</t>
  </si>
  <si>
    <t>D0096</t>
  </si>
  <si>
    <t>SC MULTIDENT SRL</t>
  </si>
  <si>
    <t>D0101</t>
  </si>
  <si>
    <t>CMI Dr. CUMPATA MIHAELA</t>
  </si>
  <si>
    <t>D0102</t>
  </si>
  <si>
    <t>CMI Dr. CUMPATA MIHAI ROMEO</t>
  </si>
  <si>
    <t>D0104</t>
  </si>
  <si>
    <t>CMI Dr. DANCAESCU INGRID ADRIANA</t>
  </si>
  <si>
    <t>D0106</t>
  </si>
  <si>
    <t>CMI Dr. OLTEANU RADU MARIAN</t>
  </si>
  <si>
    <t>D0108</t>
  </si>
  <si>
    <t>CMI Dr. SAID SIMONA NICOLETA</t>
  </si>
  <si>
    <t>D0110</t>
  </si>
  <si>
    <t>CMI Dr. FLORESCU IOANA ALIS</t>
  </si>
  <si>
    <t>D0112</t>
  </si>
  <si>
    <t>CMI Dr. ILIESCU MARIANA</t>
  </si>
  <si>
    <t>D0114</t>
  </si>
  <si>
    <t>CMI Dr. ROGOZEA  BOGDAN MIHAI</t>
  </si>
  <si>
    <t>D0115</t>
  </si>
  <si>
    <t>SC NICOLE CDTM SRL</t>
  </si>
  <si>
    <t>D0116</t>
  </si>
  <si>
    <t>SC PACIFICMED SRL</t>
  </si>
  <si>
    <t>D0117</t>
  </si>
  <si>
    <t>CMI Dr. DAFIN DORIN</t>
  </si>
  <si>
    <t>D0118</t>
  </si>
  <si>
    <t>CMI Dr. ARISTIDE DAN</t>
  </si>
  <si>
    <t>D0120</t>
  </si>
  <si>
    <t>SPIT CLINIC NICOLAE MALAXA</t>
  </si>
  <si>
    <t>D0121</t>
  </si>
  <si>
    <t>CMI Dr. PETCU DANIEL</t>
  </si>
  <si>
    <t>D0122</t>
  </si>
  <si>
    <t>CMI Dr. CHIFULESCU INESA</t>
  </si>
  <si>
    <t>D0126</t>
  </si>
  <si>
    <t>CMI Dr. COJAN LUMINITA</t>
  </si>
  <si>
    <t>D0127</t>
  </si>
  <si>
    <t>SC DELTA MEDICAL SRL</t>
  </si>
  <si>
    <t>D0128</t>
  </si>
  <si>
    <t>SC ASTON CLINIC SRL</t>
  </si>
  <si>
    <t>D0129</t>
  </si>
  <si>
    <t>CMI Dr. COMANESCU CRISTIAN</t>
  </si>
  <si>
    <t>D0130</t>
  </si>
  <si>
    <t>SC AIS CLINICS &amp; HOSPITALS SRL</t>
  </si>
  <si>
    <t>D0132</t>
  </si>
  <si>
    <t>CMI Dr. GEORGESCU IOANA</t>
  </si>
  <si>
    <t>D0134</t>
  </si>
  <si>
    <t>SPIT. DE URGENTA PTRU COPII MS CURIE</t>
  </si>
  <si>
    <t>D0135</t>
  </si>
  <si>
    <t>CMI POP KARMEN LIANA</t>
  </si>
  <si>
    <t>D0136</t>
  </si>
  <si>
    <t>CMI STOLEA FLORELA CARMEN</t>
  </si>
  <si>
    <t>D0137</t>
  </si>
  <si>
    <t>SC CIMDENT SRL</t>
  </si>
  <si>
    <t>D0138</t>
  </si>
  <si>
    <t>CMI CONSTANTINESCU S. FLORIN MIHAI</t>
  </si>
  <si>
    <t>D0141</t>
  </si>
  <si>
    <t>CMI ZMARANDACHE DIANA-DANIELA-DACIANA</t>
  </si>
  <si>
    <t>D0142</t>
  </si>
  <si>
    <t>SCM CENTRUL MEDICAL POLIMED</t>
  </si>
  <si>
    <t>D0143</t>
  </si>
  <si>
    <t>CMI DR. GRANCEA  IRINA LIVIA</t>
  </si>
  <si>
    <t>D0144</t>
  </si>
  <si>
    <t>CMI TOMESCU ARGENTINA MIHAELA</t>
  </si>
  <si>
    <t>D0145</t>
  </si>
  <si>
    <t>SC ST LUKAS CLINIC S.R.L.</t>
  </si>
  <si>
    <t>D0146</t>
  </si>
  <si>
    <t>CMI VLAICU SIMONA ANDREIA</t>
  </si>
  <si>
    <t>D0147</t>
  </si>
  <si>
    <t>CMI DR. STANCIU STELIAN GABRIEL - MEDICINA DENTARA</t>
  </si>
  <si>
    <t>D0149</t>
  </si>
  <si>
    <t>CMI DR. GALESCU CRINA - MEDICINA DENTARA</t>
  </si>
  <si>
    <t>D0150</t>
  </si>
  <si>
    <t>D0152</t>
  </si>
  <si>
    <t>S.C. RODENTA SRL</t>
  </si>
  <si>
    <t>D0153</t>
  </si>
  <si>
    <t>Spitalul Clinic de Psihiatrie Prof. Dr. Al. Obregia</t>
  </si>
  <si>
    <t>D0154</t>
  </si>
  <si>
    <t>SC MEDICAL CLASS SRL</t>
  </si>
  <si>
    <t>D0155</t>
  </si>
  <si>
    <t>CMI DR. PENTELEICIUC RAZVAN PETRU - MEDICINA DENTARA</t>
  </si>
  <si>
    <t>D0156</t>
  </si>
  <si>
    <t>S.C. ELENDENT CONSULT SRL</t>
  </si>
  <si>
    <t>D0157</t>
  </si>
  <si>
    <t>CMI DR. NISTOR ANCA FLORINA - MEDICINA DENTARA</t>
  </si>
  <si>
    <t>D0158</t>
  </si>
  <si>
    <t>SC APEX - DENT SRL</t>
  </si>
  <si>
    <t>D0159</t>
  </si>
  <si>
    <t>SC CABINET STOMATOLOGIC PISANO SRL</t>
  </si>
  <si>
    <t>D0164</t>
  </si>
  <si>
    <t>SC CUMPATA DENT SRL</t>
  </si>
  <si>
    <t>D0165</t>
  </si>
  <si>
    <t>CMI DRAGOMIR ELENA</t>
  </si>
  <si>
    <t>D0168</t>
  </si>
  <si>
    <t>SC KIRU CARE SRL</t>
  </si>
  <si>
    <t>D0170</t>
  </si>
  <si>
    <t>SC DENTA MINCOS SRL</t>
  </si>
  <si>
    <t>D0171</t>
  </si>
  <si>
    <t>SC ASADENT SRL</t>
  </si>
  <si>
    <t>D0173</t>
  </si>
  <si>
    <t>INSTITUTUL DE PNEUMOFTIZIOLOGIE MARIUS NASTA</t>
  </si>
  <si>
    <t>D0174</t>
  </si>
  <si>
    <t>SC IMPLANT EXPERT SRL</t>
  </si>
  <si>
    <t>D0175</t>
  </si>
  <si>
    <t>D0176</t>
  </si>
  <si>
    <t>CMI SAVU CARMEN DANIELA</t>
  </si>
  <si>
    <t>D0178</t>
  </si>
  <si>
    <t xml:space="preserve">CMI DR. DRAGOMIR FLORICA                                                                                                      </t>
  </si>
  <si>
    <t>D0180</t>
  </si>
  <si>
    <t>SC DENTAPLUS MEDICAL SRL</t>
  </si>
  <si>
    <t>D0183</t>
  </si>
  <si>
    <t>CMI Dr. BUCUR CAMELIA</t>
  </si>
  <si>
    <t>D0184</t>
  </si>
  <si>
    <t>SC CERTECH COMPANY SRL</t>
  </si>
  <si>
    <t>D0185</t>
  </si>
  <si>
    <t>SC CENTRUL CLINIC DE ASIST MEDICALA DENTARA TITU MAIORESCU SRL</t>
  </si>
  <si>
    <t>D0186</t>
  </si>
  <si>
    <t>CMI PURCAREANU ADINA</t>
  </si>
  <si>
    <t>D0187</t>
  </si>
  <si>
    <t>SC FORTHSAN SRL</t>
  </si>
  <si>
    <t>D0190</t>
  </si>
  <si>
    <t>CMI Dr. SECIU DAN TEODOR</t>
  </si>
  <si>
    <t>D0191</t>
  </si>
  <si>
    <t>CMI Dr. BUDE MARIANA</t>
  </si>
  <si>
    <t>D0192</t>
  </si>
  <si>
    <t>SC FRESH DENT SRL</t>
  </si>
  <si>
    <t>D0194</t>
  </si>
  <si>
    <t>CMI DR.BUCUR FLORIAN ADRIAN</t>
  </si>
  <si>
    <t>D0195</t>
  </si>
  <si>
    <t>CMI NEAGU FLORINA CLAUDIA</t>
  </si>
  <si>
    <t>D0196</t>
  </si>
  <si>
    <t>SC PENTADENT SERVICII SRL</t>
  </si>
  <si>
    <t>D0197</t>
  </si>
  <si>
    <t>CMI Dr. CIOCEA CARMEN</t>
  </si>
  <si>
    <t>D0198</t>
  </si>
  <si>
    <t>CMI GUTOI MICHAEL ADELIN</t>
  </si>
  <si>
    <t>D0199</t>
  </si>
  <si>
    <t>T.D.P MEDICAL CARE SRL</t>
  </si>
  <si>
    <t>D0200</t>
  </si>
  <si>
    <t>CMI Dr. NICODIM ROXANA</t>
  </si>
  <si>
    <t>D0211</t>
  </si>
  <si>
    <t>CMI DR GHEORGHE CRISTIAN BOGDAN</t>
  </si>
  <si>
    <t>D0212</t>
  </si>
  <si>
    <t>D0213</t>
  </si>
  <si>
    <t xml:space="preserve">CSM SFANTUL NECTARIE </t>
  </si>
  <si>
    <t>SC NORD VEST DENTAL SRL</t>
  </si>
  <si>
    <t>CMI PELEGRINO ROXANA</t>
  </si>
  <si>
    <t>SC TOTAL PROFI DENT SRL</t>
  </si>
  <si>
    <t>CMI DR.DRAFTA SERGIU</t>
  </si>
  <si>
    <t>CMI CHIRU-PUTINICA IULIANA</t>
  </si>
  <si>
    <t>CMI POPESCU ONA-MARIA</t>
  </si>
  <si>
    <t>CMI  DR. PALER CONSTANTA</t>
  </si>
  <si>
    <t>SC ARTEX DENTAL CLINIC SRL</t>
  </si>
  <si>
    <t>S.C. CAROL MED CENTER SRL.</t>
  </si>
  <si>
    <t>SC ERIDENT CONSULT SRL</t>
  </si>
  <si>
    <t>D0201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</si>
  <si>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</si>
  <si>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</si>
  <si>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</si>
  <si>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</si>
  <si>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</si>
  <si>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</si>
  <si>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</si>
  <si>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</si>
  <si>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</si>
  <si>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SC DOCTOR SMILE</t>
  </si>
  <si>
    <t>D0214</t>
  </si>
  <si>
    <t>D0215</t>
  </si>
  <si>
    <t>SC DASCALU MIHAI-MEDICINA DENTARA SRL</t>
  </si>
  <si>
    <t>SC BARAD EDITHE- MEDICINA DENTARA SRL</t>
  </si>
  <si>
    <t>CONTRACTE STOMATOLOGIE</t>
  </si>
  <si>
    <t>20.07.2018-regularizare trimestrul II 2018</t>
  </si>
  <si>
    <t>Nr.crt.</t>
  </si>
  <si>
    <t>Nr.contract</t>
  </si>
  <si>
    <t>An contract</t>
  </si>
  <si>
    <t>Denumire furnizor</t>
  </si>
  <si>
    <t>IANUARIE 2018</t>
  </si>
  <si>
    <t>FEBRUARIE 2018</t>
  </si>
  <si>
    <t>MARTIE 2018</t>
  </si>
  <si>
    <t>TOTAL TRIM.I 2018</t>
  </si>
  <si>
    <t>APRILIE 2018</t>
  </si>
  <si>
    <t>MAI 2018</t>
  </si>
  <si>
    <t>IUNIE 2018</t>
  </si>
  <si>
    <t>TOTAL TRIM.II 2018</t>
  </si>
  <si>
    <t>IULIE 2018</t>
  </si>
  <si>
    <t>SEPTEMBRIE 2018</t>
  </si>
  <si>
    <t>TOTAL TRIM.III 2018</t>
  </si>
  <si>
    <t>OCTOMBRIE 2018</t>
  </si>
  <si>
    <t>NOIEMBRIE 2018</t>
  </si>
  <si>
    <t>DECEMBRIE 2018</t>
  </si>
  <si>
    <t>TOTAL TRIM.IV 2018</t>
  </si>
  <si>
    <t>TOTAL AN 2018</t>
  </si>
  <si>
    <t>CMI Dr. NASTASESCU PETRUTA</t>
  </si>
  <si>
    <t>CMI Dr. ZANE IOANA</t>
  </si>
  <si>
    <t>CMI Dr. DASCALU MIHAI-incetat 01.06.2018</t>
  </si>
  <si>
    <t>CMI Dr. BARAD EDITHE- incetat 01.06.2018</t>
  </si>
  <si>
    <t>CMI IONESCU HUREZEANU DOINA</t>
  </si>
  <si>
    <t xml:space="preserve">SC ATLAS DENTAL SRL                                                                                                                 </t>
  </si>
  <si>
    <t>TOTAL CONTRACTE VALABILE DE LA 01.05.2018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</si>
</sst>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L_E_I_-;\-* #,##0.00\ _L_E_I_-;_-* &quot;-&quot;??\ _L_E_I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0" fillId="0" borderId="0" xfId="0" applyFill="1"/>
    <xf numFmtId="0" fontId="0" fillId="2" borderId="0" xfId="0" applyFill="1"/>
    <xf numFmtId="0" fontId="0" fillId="4" borderId="0" xfId="0" applyFill="1"/>
    <xf numFmtId="0" fontId="0" fillId="0" borderId="1" xfId="0" applyBorder="1"/>
    <xf numFmtId="43" fontId="9" fillId="0" borderId="1" xfId="9" applyFont="1" applyFill="1" applyBorder="1"/>
    <xf numFmtId="43" fontId="9" fillId="2" borderId="1" xfId="9" applyFont="1" applyFill="1" applyBorder="1"/>
    <xf numFmtId="0" fontId="7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49" fontId="11" fillId="3" borderId="1" xfId="0" applyNumberFormat="1" applyFont="1" applyFill="1" applyBorder="1" applyAlignment="1">
      <alignment wrapText="1"/>
    </xf>
    <xf numFmtId="17" fontId="7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43" fontId="9" fillId="0" borderId="1" xfId="9" applyFont="1" applyBorder="1"/>
    <xf numFmtId="4" fontId="0" fillId="0" borderId="2" xfId="0" applyNumberFormat="1" applyBorder="1" applyAlignment="1">
      <alignment horizontal="right"/>
    </xf>
    <xf numFmtId="43" fontId="9" fillId="0" borderId="1" xfId="0" applyNumberFormat="1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" fontId="0" fillId="0" borderId="2" xfId="0" applyNumberFormat="1" applyFill="1" applyBorder="1" applyAlignment="1">
      <alignment horizontal="right"/>
    </xf>
    <xf numFmtId="43" fontId="9" fillId="0" borderId="1" xfId="0" applyNumberFormat="1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4" fontId="0" fillId="2" borderId="2" xfId="0" applyNumberFormat="1" applyFill="1" applyBorder="1" applyAlignment="1">
      <alignment horizontal="right"/>
    </xf>
    <xf numFmtId="43" fontId="9" fillId="2" borderId="1" xfId="0" applyNumberFormat="1" applyFont="1" applyFill="1" applyBorder="1"/>
    <xf numFmtId="1" fontId="6" fillId="3" borderId="1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/>
    <xf numFmtId="1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left" vertical="center" wrapText="1"/>
    </xf>
    <xf numFmtId="0" fontId="12" fillId="0" borderId="0" xfId="0" applyFont="1"/>
    <xf numFmtId="0" fontId="7" fillId="3" borderId="1" xfId="0" applyFont="1" applyFill="1" applyBorder="1" applyAlignment="1">
      <alignment horizontal="left"/>
    </xf>
    <xf numFmtId="0" fontId="0" fillId="4" borderId="1" xfId="0" applyFill="1" applyBorder="1"/>
    <xf numFmtId="43" fontId="9" fillId="4" borderId="1" xfId="9" applyFont="1" applyFill="1" applyBorder="1"/>
    <xf numFmtId="0" fontId="12" fillId="4" borderId="0" xfId="0" applyFont="1" applyFill="1"/>
    <xf numFmtId="43" fontId="9" fillId="4" borderId="1" xfId="0" applyNumberFormat="1" applyFont="1" applyFill="1" applyBorder="1"/>
    <xf numFmtId="0" fontId="13" fillId="0" borderId="1" xfId="0" applyFont="1" applyBorder="1"/>
    <xf numFmtId="43" fontId="14" fillId="0" borderId="1" xfId="9" applyFont="1" applyBorder="1"/>
    <xf numFmtId="0" fontId="12" fillId="0" borderId="1" xfId="0" applyFont="1" applyBorder="1" applyAlignment="1">
      <alignment horizontal="center"/>
    </xf>
  </cellXfs>
  <cellStyles count="13">
    <cellStyle name="Comma" xfId="9" builtinId="3"/>
    <cellStyle name="Comma 2" xfId="1"/>
    <cellStyle name="Comma 2 4" xfId="2"/>
    <cellStyle name="Comma 3" xfId="3"/>
    <cellStyle name="Comma 3 2" xfId="11"/>
    <cellStyle name="Normal" xfId="0" builtinId="0"/>
    <cellStyle name="Normal 13" xfId="4"/>
    <cellStyle name="Normal 2" xfId="5"/>
    <cellStyle name="Normal 2 2" xfId="6"/>
    <cellStyle name="Normal 2 3" xfId="7"/>
    <cellStyle name="Normal 2 3 2" xfId="8"/>
    <cellStyle name="Normal 3" xfId="12"/>
    <cellStyle name="Percent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66"/>
  <sheetViews>
    <sheetView tabSelected="1" workbookViewId="0">
      <pane ySplit="6" topLeftCell="A154" activePane="bottomLeft" state="frozen"/>
      <selection pane="bottomLeft" activeCell="V1" sqref="V1:Y1048576"/>
    </sheetView>
  </sheetViews>
  <sheetFormatPr defaultRowHeight="15"/>
  <cols>
    <col min="2" max="3" width="16" customWidth="1"/>
    <col min="4" max="4" width="44" style="11" customWidth="1"/>
    <col min="5" max="5" width="17.28515625" customWidth="1"/>
    <col min="6" max="6" width="17.140625" customWidth="1"/>
    <col min="7" max="7" width="18.28515625" customWidth="1"/>
    <col min="8" max="9" width="16.140625" customWidth="1"/>
    <col min="10" max="11" width="14.28515625" customWidth="1"/>
    <col min="12" max="13" width="16.140625" customWidth="1"/>
    <col min="14" max="15" width="14.28515625" customWidth="1"/>
    <col min="16" max="17" width="16.140625" customWidth="1"/>
    <col min="18" max="20" width="14.28515625" customWidth="1"/>
    <col min="21" max="21" width="16.140625" customWidth="1"/>
  </cols>
  <sheetData>
    <row r="2" spans="1:21" ht="18">
      <c r="D2" s="10" t="s">
        <v>312</v>
      </c>
    </row>
    <row r="4" spans="1:21">
      <c r="D4" s="12" t="s">
        <v>313</v>
      </c>
      <c r="E4" s="13"/>
      <c r="F4" s="13"/>
    </row>
    <row r="6" spans="1:21" s="12" customFormat="1" ht="45">
      <c r="A6" s="14" t="s">
        <v>314</v>
      </c>
      <c r="B6" s="14" t="s">
        <v>315</v>
      </c>
      <c r="C6" s="14" t="s">
        <v>316</v>
      </c>
      <c r="D6" s="15" t="s">
        <v>317</v>
      </c>
      <c r="E6" s="16" t="s">
        <v>318</v>
      </c>
      <c r="F6" s="16" t="s">
        <v>319</v>
      </c>
      <c r="G6" s="14" t="s">
        <v>320</v>
      </c>
      <c r="H6" s="14" t="s">
        <v>321</v>
      </c>
      <c r="I6" s="14" t="s">
        <v>322</v>
      </c>
      <c r="J6" s="14" t="s">
        <v>323</v>
      </c>
      <c r="K6" s="14" t="s">
        <v>324</v>
      </c>
      <c r="L6" s="14" t="s">
        <v>325</v>
      </c>
      <c r="M6" s="14" t="s">
        <v>326</v>
      </c>
      <c r="N6" s="17">
        <v>43313</v>
      </c>
      <c r="O6" s="14" t="s">
        <v>327</v>
      </c>
      <c r="P6" s="14" t="s">
        <v>328</v>
      </c>
      <c r="Q6" s="14" t="s">
        <v>329</v>
      </c>
      <c r="R6" s="14" t="s">
        <v>330</v>
      </c>
      <c r="S6" s="14" t="s">
        <v>331</v>
      </c>
      <c r="T6" s="14" t="s">
        <v>332</v>
      </c>
      <c r="U6" s="14" t="s">
        <v>333</v>
      </c>
    </row>
    <row r="7" spans="1:21" ht="15.75">
      <c r="A7" s="4">
        <v>1</v>
      </c>
      <c r="B7" s="18" t="s">
        <v>0</v>
      </c>
      <c r="C7" s="18">
        <v>2018</v>
      </c>
      <c r="D7" s="19" t="s">
        <v>1</v>
      </c>
      <c r="E7" s="20">
        <v>2477.4</v>
      </c>
      <c r="F7" s="20">
        <v>2511.6</v>
      </c>
      <c r="G7" s="20">
        <v>2675.4</v>
      </c>
      <c r="H7" s="20">
        <f>E7+F7+G7</f>
        <v>7664.4</v>
      </c>
      <c r="I7" s="21">
        <v>3189.6</v>
      </c>
      <c r="J7" s="20">
        <v>3194.8</v>
      </c>
      <c r="K7" s="20">
        <v>3205.6</v>
      </c>
      <c r="L7" s="22">
        <f>I7+J7+K7</f>
        <v>9590</v>
      </c>
      <c r="M7" s="20">
        <v>3200</v>
      </c>
      <c r="N7" s="20">
        <v>3200</v>
      </c>
      <c r="O7" s="20">
        <v>3200</v>
      </c>
      <c r="P7" s="22">
        <f>M7+N7+O7</f>
        <v>9600</v>
      </c>
      <c r="Q7" s="20">
        <v>3200</v>
      </c>
      <c r="R7" s="20">
        <v>1600</v>
      </c>
      <c r="S7" s="20">
        <v>1165.5999999999985</v>
      </c>
      <c r="T7" s="22">
        <f>SUM(Q7:S7)</f>
        <v>5965.5999999999985</v>
      </c>
      <c r="U7" s="22">
        <f>S7+R7+Q7+O7+N7+M7+K7+J7+I7+G7+F7+E7</f>
        <v>32819.999999999993</v>
      </c>
    </row>
    <row r="8" spans="1:21" ht="15.75">
      <c r="A8" s="4">
        <v>2</v>
      </c>
      <c r="B8" s="18" t="s">
        <v>2</v>
      </c>
      <c r="C8" s="18">
        <v>2018</v>
      </c>
      <c r="D8" s="19" t="s">
        <v>3</v>
      </c>
      <c r="E8" s="20">
        <v>1916</v>
      </c>
      <c r="F8" s="20">
        <v>1907</v>
      </c>
      <c r="G8" s="20">
        <v>1935</v>
      </c>
      <c r="H8" s="20">
        <f t="shared" ref="H8:H71" si="0">E8+F8+G8</f>
        <v>5758</v>
      </c>
      <c r="I8" s="21">
        <v>2382</v>
      </c>
      <c r="J8" s="20">
        <v>2392</v>
      </c>
      <c r="K8" s="20">
        <v>2382</v>
      </c>
      <c r="L8" s="22">
        <f t="shared" ref="L8:L71" si="1">I8+J8+K8</f>
        <v>7156</v>
      </c>
      <c r="M8" s="20">
        <v>2400</v>
      </c>
      <c r="N8" s="20">
        <v>2400</v>
      </c>
      <c r="O8" s="20">
        <v>2400</v>
      </c>
      <c r="P8" s="22">
        <f t="shared" ref="P8:P71" si="2">M8+N8+O8</f>
        <v>7200</v>
      </c>
      <c r="Q8" s="20">
        <v>2400</v>
      </c>
      <c r="R8" s="20">
        <v>1200</v>
      </c>
      <c r="S8" s="20">
        <v>874.20000000000073</v>
      </c>
      <c r="T8" s="22">
        <f t="shared" ref="T8:T71" si="3">SUM(Q8:S8)</f>
        <v>4474.2000000000007</v>
      </c>
      <c r="U8" s="22">
        <f t="shared" ref="U8:U71" si="4">S8+R8+Q8+O8+N8+M8+K8+J8+I8+G8+F8+E8</f>
        <v>24588.2</v>
      </c>
    </row>
    <row r="9" spans="1:21" ht="15.75">
      <c r="A9" s="4">
        <v>3</v>
      </c>
      <c r="B9" s="18" t="s">
        <v>4</v>
      </c>
      <c r="C9" s="18">
        <v>2018</v>
      </c>
      <c r="D9" s="19" t="s">
        <v>5</v>
      </c>
      <c r="E9" s="20">
        <v>1592</v>
      </c>
      <c r="F9" s="20">
        <v>1594</v>
      </c>
      <c r="G9" s="20">
        <v>1601</v>
      </c>
      <c r="H9" s="20">
        <f t="shared" si="0"/>
        <v>4787</v>
      </c>
      <c r="I9" s="21">
        <v>1984</v>
      </c>
      <c r="J9" s="20">
        <v>1990</v>
      </c>
      <c r="K9" s="20">
        <v>1996</v>
      </c>
      <c r="L9" s="22">
        <f t="shared" si="1"/>
        <v>5970</v>
      </c>
      <c r="M9" s="20">
        <v>2000</v>
      </c>
      <c r="N9" s="20">
        <v>2000</v>
      </c>
      <c r="O9" s="20">
        <v>2000</v>
      </c>
      <c r="P9" s="22">
        <f t="shared" si="2"/>
        <v>6000</v>
      </c>
      <c r="Q9" s="20">
        <v>2000</v>
      </c>
      <c r="R9" s="20">
        <v>1000</v>
      </c>
      <c r="S9" s="20">
        <v>728.5</v>
      </c>
      <c r="T9" s="22">
        <f t="shared" si="3"/>
        <v>3728.5</v>
      </c>
      <c r="U9" s="22">
        <f t="shared" si="4"/>
        <v>20485.5</v>
      </c>
    </row>
    <row r="10" spans="1:21" ht="15.75">
      <c r="A10" s="4">
        <v>4</v>
      </c>
      <c r="B10" s="18" t="s">
        <v>6</v>
      </c>
      <c r="C10" s="18">
        <v>2018</v>
      </c>
      <c r="D10" s="19" t="s">
        <v>7</v>
      </c>
      <c r="E10" s="20">
        <v>1599.4</v>
      </c>
      <c r="F10" s="20">
        <v>1547.8</v>
      </c>
      <c r="G10" s="20">
        <v>1652.6</v>
      </c>
      <c r="H10" s="20">
        <f t="shared" si="0"/>
        <v>4799.7999999999993</v>
      </c>
      <c r="I10" s="21">
        <v>1999.6</v>
      </c>
      <c r="J10" s="20">
        <v>1915</v>
      </c>
      <c r="K10" s="20">
        <v>2176</v>
      </c>
      <c r="L10" s="22">
        <f t="shared" si="1"/>
        <v>6090.6</v>
      </c>
      <c r="M10" s="20">
        <v>2519</v>
      </c>
      <c r="N10" s="20">
        <v>2000</v>
      </c>
      <c r="O10" s="20">
        <v>2000</v>
      </c>
      <c r="P10" s="22">
        <f t="shared" si="2"/>
        <v>6519</v>
      </c>
      <c r="Q10" s="20">
        <v>2000</v>
      </c>
      <c r="R10" s="20">
        <v>1000</v>
      </c>
      <c r="S10" s="20">
        <v>728.5</v>
      </c>
      <c r="T10" s="22">
        <f t="shared" si="3"/>
        <v>3728.5</v>
      </c>
      <c r="U10" s="22">
        <f t="shared" si="4"/>
        <v>21137.9</v>
      </c>
    </row>
    <row r="11" spans="1:21" ht="15.75">
      <c r="A11" s="4">
        <v>5</v>
      </c>
      <c r="B11" s="18" t="s">
        <v>8</v>
      </c>
      <c r="C11" s="18">
        <v>2018</v>
      </c>
      <c r="D11" s="19" t="s">
        <v>9</v>
      </c>
      <c r="E11" s="20">
        <v>4125.2</v>
      </c>
      <c r="F11" s="20">
        <v>3832.4</v>
      </c>
      <c r="G11" s="20">
        <v>4511</v>
      </c>
      <c r="H11" s="20">
        <f t="shared" si="0"/>
        <v>12468.6</v>
      </c>
      <c r="I11" s="21">
        <v>3648.6</v>
      </c>
      <c r="J11" s="20">
        <v>5167.8</v>
      </c>
      <c r="K11" s="20">
        <v>5684.8</v>
      </c>
      <c r="L11" s="22">
        <f t="shared" si="1"/>
        <v>14501.2</v>
      </c>
      <c r="M11" s="20">
        <v>5200</v>
      </c>
      <c r="N11" s="20">
        <v>5200</v>
      </c>
      <c r="O11" s="20">
        <v>5200</v>
      </c>
      <c r="P11" s="22">
        <f t="shared" si="2"/>
        <v>15600</v>
      </c>
      <c r="Q11" s="20">
        <v>5200</v>
      </c>
      <c r="R11" s="20">
        <v>2600</v>
      </c>
      <c r="S11" s="20">
        <v>1894.0999999999985</v>
      </c>
      <c r="T11" s="22">
        <f t="shared" si="3"/>
        <v>9694.0999999999985</v>
      </c>
      <c r="U11" s="22">
        <f t="shared" si="4"/>
        <v>52263.899999999994</v>
      </c>
    </row>
    <row r="12" spans="1:21" ht="15.75">
      <c r="A12" s="4">
        <v>6</v>
      </c>
      <c r="B12" s="18" t="s">
        <v>10</v>
      </c>
      <c r="C12" s="18">
        <v>2018</v>
      </c>
      <c r="D12" s="19" t="s">
        <v>11</v>
      </c>
      <c r="E12" s="20">
        <v>1914</v>
      </c>
      <c r="F12" s="20">
        <v>1732.4</v>
      </c>
      <c r="G12" s="20">
        <v>2099</v>
      </c>
      <c r="H12" s="20">
        <f t="shared" si="0"/>
        <v>5745.4</v>
      </c>
      <c r="I12" s="21">
        <v>2045.4</v>
      </c>
      <c r="J12" s="20">
        <v>2387.4</v>
      </c>
      <c r="K12" s="20">
        <v>2864.2</v>
      </c>
      <c r="L12" s="22">
        <f t="shared" si="1"/>
        <v>7297</v>
      </c>
      <c r="M12" s="20">
        <v>3023</v>
      </c>
      <c r="N12" s="20">
        <v>2400</v>
      </c>
      <c r="O12" s="20">
        <v>2400</v>
      </c>
      <c r="P12" s="22">
        <f t="shared" si="2"/>
        <v>7823</v>
      </c>
      <c r="Q12" s="20">
        <v>2400</v>
      </c>
      <c r="R12" s="20">
        <v>1200</v>
      </c>
      <c r="S12" s="20">
        <v>874.20000000000073</v>
      </c>
      <c r="T12" s="22">
        <f t="shared" si="3"/>
        <v>4474.2000000000007</v>
      </c>
      <c r="U12" s="22">
        <f t="shared" si="4"/>
        <v>25339.600000000006</v>
      </c>
    </row>
    <row r="13" spans="1:21" ht="15.75">
      <c r="A13" s="4">
        <v>7</v>
      </c>
      <c r="B13" s="18" t="s">
        <v>12</v>
      </c>
      <c r="C13" s="18">
        <v>2018</v>
      </c>
      <c r="D13" s="19" t="s">
        <v>13</v>
      </c>
      <c r="E13" s="20">
        <v>1271</v>
      </c>
      <c r="F13" s="20">
        <v>1273.2</v>
      </c>
      <c r="G13" s="20">
        <v>1282</v>
      </c>
      <c r="H13" s="20">
        <f t="shared" si="0"/>
        <v>3826.2</v>
      </c>
      <c r="I13" s="21">
        <v>1599.4</v>
      </c>
      <c r="J13" s="20">
        <v>1587</v>
      </c>
      <c r="K13" s="20">
        <v>1672</v>
      </c>
      <c r="L13" s="22">
        <f t="shared" si="1"/>
        <v>4858.3999999999996</v>
      </c>
      <c r="M13" s="20">
        <v>2015</v>
      </c>
      <c r="N13" s="20">
        <v>1600</v>
      </c>
      <c r="O13" s="20">
        <v>1600</v>
      </c>
      <c r="P13" s="22">
        <f t="shared" si="2"/>
        <v>5215</v>
      </c>
      <c r="Q13" s="20">
        <v>1600</v>
      </c>
      <c r="R13" s="20">
        <v>800</v>
      </c>
      <c r="S13" s="20">
        <v>582.79999999999927</v>
      </c>
      <c r="T13" s="22">
        <f t="shared" si="3"/>
        <v>2982.7999999999993</v>
      </c>
      <c r="U13" s="22">
        <f t="shared" si="4"/>
        <v>16882.400000000001</v>
      </c>
    </row>
    <row r="14" spans="1:21" ht="15.75">
      <c r="A14" s="4">
        <v>8</v>
      </c>
      <c r="B14" s="18" t="s">
        <v>14</v>
      </c>
      <c r="C14" s="18">
        <v>2018</v>
      </c>
      <c r="D14" s="19" t="s">
        <v>15</v>
      </c>
      <c r="E14" s="20">
        <v>1261</v>
      </c>
      <c r="F14" s="20">
        <v>1272</v>
      </c>
      <c r="G14" s="20">
        <v>1298</v>
      </c>
      <c r="H14" s="20">
        <f t="shared" si="0"/>
        <v>3831</v>
      </c>
      <c r="I14" s="21">
        <v>1593</v>
      </c>
      <c r="J14" s="20">
        <v>1597</v>
      </c>
      <c r="K14" s="20">
        <v>1683</v>
      </c>
      <c r="L14" s="22">
        <f t="shared" si="1"/>
        <v>4873</v>
      </c>
      <c r="M14" s="20">
        <v>2015</v>
      </c>
      <c r="N14" s="20">
        <v>1600</v>
      </c>
      <c r="O14" s="20">
        <v>1600</v>
      </c>
      <c r="P14" s="22">
        <f t="shared" si="2"/>
        <v>5215</v>
      </c>
      <c r="Q14" s="20">
        <v>1600</v>
      </c>
      <c r="R14" s="20">
        <v>800</v>
      </c>
      <c r="S14" s="20">
        <v>582.79999999999927</v>
      </c>
      <c r="T14" s="22">
        <f t="shared" si="3"/>
        <v>2982.7999999999993</v>
      </c>
      <c r="U14" s="22">
        <f t="shared" si="4"/>
        <v>16901.8</v>
      </c>
    </row>
    <row r="15" spans="1:21" ht="15.75">
      <c r="A15" s="4">
        <v>9</v>
      </c>
      <c r="B15" s="18" t="s">
        <v>16</v>
      </c>
      <c r="C15" s="18">
        <v>2018</v>
      </c>
      <c r="D15" s="19" t="s">
        <v>17</v>
      </c>
      <c r="E15" s="20">
        <v>1530</v>
      </c>
      <c r="F15" s="20">
        <v>1588.2</v>
      </c>
      <c r="G15" s="20">
        <v>1530</v>
      </c>
      <c r="H15" s="20">
        <f t="shared" si="0"/>
        <v>4648.2</v>
      </c>
      <c r="I15" s="21">
        <v>1572</v>
      </c>
      <c r="J15" s="20">
        <v>1678</v>
      </c>
      <c r="K15" s="20">
        <v>2743</v>
      </c>
      <c r="L15" s="22">
        <f t="shared" si="1"/>
        <v>5993</v>
      </c>
      <c r="M15" s="20">
        <v>2519</v>
      </c>
      <c r="N15" s="20">
        <v>2000</v>
      </c>
      <c r="O15" s="20">
        <v>2000</v>
      </c>
      <c r="P15" s="22">
        <f t="shared" si="2"/>
        <v>6519</v>
      </c>
      <c r="Q15" s="20">
        <v>2000</v>
      </c>
      <c r="R15" s="20">
        <v>1000</v>
      </c>
      <c r="S15" s="20">
        <v>728.5</v>
      </c>
      <c r="T15" s="22">
        <f t="shared" si="3"/>
        <v>3728.5</v>
      </c>
      <c r="U15" s="22">
        <f t="shared" si="4"/>
        <v>20888.7</v>
      </c>
    </row>
    <row r="16" spans="1:21" ht="15.75">
      <c r="A16" s="4">
        <v>10</v>
      </c>
      <c r="B16" s="18" t="s">
        <v>18</v>
      </c>
      <c r="C16" s="18">
        <v>2018</v>
      </c>
      <c r="D16" s="19" t="s">
        <v>19</v>
      </c>
      <c r="E16" s="20">
        <v>1895</v>
      </c>
      <c r="F16" s="20">
        <v>1893</v>
      </c>
      <c r="G16" s="20">
        <v>1961</v>
      </c>
      <c r="H16" s="20">
        <f t="shared" si="0"/>
        <v>5749</v>
      </c>
      <c r="I16" s="21">
        <v>2397</v>
      </c>
      <c r="J16" s="20">
        <v>2388</v>
      </c>
      <c r="K16" s="20">
        <v>2517</v>
      </c>
      <c r="L16" s="22">
        <f t="shared" si="1"/>
        <v>7302</v>
      </c>
      <c r="M16" s="20">
        <v>3023</v>
      </c>
      <c r="N16" s="20">
        <v>2400</v>
      </c>
      <c r="O16" s="20">
        <v>2400</v>
      </c>
      <c r="P16" s="22">
        <f t="shared" si="2"/>
        <v>7823</v>
      </c>
      <c r="Q16" s="20">
        <v>2400</v>
      </c>
      <c r="R16" s="20">
        <v>1200</v>
      </c>
      <c r="S16" s="20">
        <v>874.20000000000073</v>
      </c>
      <c r="T16" s="22">
        <f t="shared" si="3"/>
        <v>4474.2000000000007</v>
      </c>
      <c r="U16" s="22">
        <f t="shared" si="4"/>
        <v>25348.2</v>
      </c>
    </row>
    <row r="17" spans="1:21" ht="15.75">
      <c r="A17" s="4">
        <v>11</v>
      </c>
      <c r="B17" s="18" t="s">
        <v>20</v>
      </c>
      <c r="C17" s="18">
        <v>2018</v>
      </c>
      <c r="D17" s="19" t="s">
        <v>21</v>
      </c>
      <c r="E17" s="20">
        <v>1882</v>
      </c>
      <c r="F17" s="20">
        <v>1891</v>
      </c>
      <c r="G17" s="20">
        <v>1969</v>
      </c>
      <c r="H17" s="20">
        <f t="shared" si="0"/>
        <v>5742</v>
      </c>
      <c r="I17" s="21">
        <v>2425</v>
      </c>
      <c r="J17" s="20">
        <v>2378.8000000000002</v>
      </c>
      <c r="K17" s="20">
        <v>2499</v>
      </c>
      <c r="L17" s="22">
        <f t="shared" si="1"/>
        <v>7302.8</v>
      </c>
      <c r="M17" s="20">
        <v>3023</v>
      </c>
      <c r="N17" s="20">
        <v>2400</v>
      </c>
      <c r="O17" s="20">
        <v>2400</v>
      </c>
      <c r="P17" s="22">
        <f t="shared" si="2"/>
        <v>7823</v>
      </c>
      <c r="Q17" s="20">
        <v>2400</v>
      </c>
      <c r="R17" s="20">
        <v>1200</v>
      </c>
      <c r="S17" s="20">
        <v>874.20000000000073</v>
      </c>
      <c r="T17" s="22">
        <f t="shared" si="3"/>
        <v>4474.2000000000007</v>
      </c>
      <c r="U17" s="22">
        <f t="shared" si="4"/>
        <v>25342</v>
      </c>
    </row>
    <row r="18" spans="1:21" ht="15.75">
      <c r="A18" s="4">
        <v>12</v>
      </c>
      <c r="B18" s="18" t="s">
        <v>22</v>
      </c>
      <c r="C18" s="18">
        <v>2018</v>
      </c>
      <c r="D18" s="19" t="s">
        <v>23</v>
      </c>
      <c r="E18" s="20">
        <v>1917.4</v>
      </c>
      <c r="F18" s="20">
        <v>1903.8</v>
      </c>
      <c r="G18" s="20">
        <v>1919.2</v>
      </c>
      <c r="H18" s="20">
        <f t="shared" si="0"/>
        <v>5740.4</v>
      </c>
      <c r="I18" s="21">
        <v>2376.6</v>
      </c>
      <c r="J18" s="20">
        <v>2423.1999999999998</v>
      </c>
      <c r="K18" s="20">
        <v>2507</v>
      </c>
      <c r="L18" s="22">
        <f t="shared" si="1"/>
        <v>7306.7999999999993</v>
      </c>
      <c r="M18" s="20">
        <v>3023</v>
      </c>
      <c r="N18" s="20">
        <v>2400</v>
      </c>
      <c r="O18" s="20">
        <v>2400</v>
      </c>
      <c r="P18" s="22">
        <f t="shared" si="2"/>
        <v>7823</v>
      </c>
      <c r="Q18" s="20">
        <v>2400</v>
      </c>
      <c r="R18" s="20">
        <v>1200</v>
      </c>
      <c r="S18" s="20">
        <v>874.20000000000073</v>
      </c>
      <c r="T18" s="22">
        <f t="shared" si="3"/>
        <v>4474.2000000000007</v>
      </c>
      <c r="U18" s="22">
        <f t="shared" si="4"/>
        <v>25344.400000000001</v>
      </c>
    </row>
    <row r="19" spans="1:21" ht="15.75">
      <c r="A19" s="4">
        <v>13</v>
      </c>
      <c r="B19" s="18" t="s">
        <v>24</v>
      </c>
      <c r="C19" s="18">
        <v>2018</v>
      </c>
      <c r="D19" s="19" t="s">
        <v>25</v>
      </c>
      <c r="E19" s="20">
        <v>1590</v>
      </c>
      <c r="F19" s="20">
        <v>1597</v>
      </c>
      <c r="G19" s="20">
        <v>1598</v>
      </c>
      <c r="H19" s="20">
        <f t="shared" si="0"/>
        <v>4785</v>
      </c>
      <c r="I19" s="21">
        <v>1989</v>
      </c>
      <c r="J19" s="20">
        <v>1990</v>
      </c>
      <c r="K19" s="20">
        <v>2099</v>
      </c>
      <c r="L19" s="22">
        <f t="shared" si="1"/>
        <v>6078</v>
      </c>
      <c r="M19" s="20">
        <v>2519</v>
      </c>
      <c r="N19" s="20">
        <v>2000</v>
      </c>
      <c r="O19" s="20">
        <v>2000</v>
      </c>
      <c r="P19" s="22">
        <f t="shared" si="2"/>
        <v>6519</v>
      </c>
      <c r="Q19" s="20">
        <v>2000</v>
      </c>
      <c r="R19" s="20">
        <v>1000</v>
      </c>
      <c r="S19" s="20">
        <v>728.5</v>
      </c>
      <c r="T19" s="22">
        <f t="shared" si="3"/>
        <v>3728.5</v>
      </c>
      <c r="U19" s="22">
        <f t="shared" si="4"/>
        <v>21110.5</v>
      </c>
    </row>
    <row r="20" spans="1:21" ht="15.75">
      <c r="A20" s="4">
        <v>14</v>
      </c>
      <c r="B20" s="18" t="s">
        <v>26</v>
      </c>
      <c r="C20" s="18">
        <v>2018</v>
      </c>
      <c r="D20" s="19" t="s">
        <v>27</v>
      </c>
      <c r="E20" s="20">
        <v>3519.2</v>
      </c>
      <c r="F20" s="20">
        <v>3517</v>
      </c>
      <c r="G20" s="20">
        <v>3501.4</v>
      </c>
      <c r="H20" s="20">
        <f t="shared" si="0"/>
        <v>10537.6</v>
      </c>
      <c r="I20" s="21">
        <v>4498.2</v>
      </c>
      <c r="J20" s="20">
        <v>3886.8</v>
      </c>
      <c r="K20" s="20">
        <v>5004.2</v>
      </c>
      <c r="L20" s="22">
        <f t="shared" si="1"/>
        <v>13389.2</v>
      </c>
      <c r="M20" s="20">
        <v>5542</v>
      </c>
      <c r="N20" s="20">
        <v>4400</v>
      </c>
      <c r="O20" s="20">
        <v>4400</v>
      </c>
      <c r="P20" s="22">
        <f t="shared" si="2"/>
        <v>14342</v>
      </c>
      <c r="Q20" s="20">
        <v>4400</v>
      </c>
      <c r="R20" s="20">
        <v>2200</v>
      </c>
      <c r="S20" s="20">
        <v>1602.7000000000007</v>
      </c>
      <c r="T20" s="22">
        <f t="shared" si="3"/>
        <v>8202.7000000000007</v>
      </c>
      <c r="U20" s="22">
        <f t="shared" si="4"/>
        <v>46471.5</v>
      </c>
    </row>
    <row r="21" spans="1:21" ht="15.75">
      <c r="A21" s="4">
        <v>15</v>
      </c>
      <c r="B21" s="18" t="s">
        <v>28</v>
      </c>
      <c r="C21" s="18">
        <v>2018</v>
      </c>
      <c r="D21" s="19" t="s">
        <v>334</v>
      </c>
      <c r="E21" s="20">
        <v>1906</v>
      </c>
      <c r="F21" s="20">
        <v>1906</v>
      </c>
      <c r="G21" s="20">
        <v>1919.2</v>
      </c>
      <c r="H21" s="20">
        <f t="shared" si="0"/>
        <v>5731.2</v>
      </c>
      <c r="I21" s="21">
        <v>2497</v>
      </c>
      <c r="J21" s="20">
        <v>2390</v>
      </c>
      <c r="K21" s="20">
        <v>2413</v>
      </c>
      <c r="L21" s="22">
        <f t="shared" si="1"/>
        <v>7300</v>
      </c>
      <c r="M21" s="20">
        <v>3023</v>
      </c>
      <c r="N21" s="20">
        <v>2400</v>
      </c>
      <c r="O21" s="20">
        <v>2400</v>
      </c>
      <c r="P21" s="22">
        <f t="shared" si="2"/>
        <v>7823</v>
      </c>
      <c r="Q21" s="20">
        <v>2400</v>
      </c>
      <c r="R21" s="20">
        <v>1200</v>
      </c>
      <c r="S21" s="20">
        <v>874.20000000000073</v>
      </c>
      <c r="T21" s="22">
        <f t="shared" si="3"/>
        <v>4474.2000000000007</v>
      </c>
      <c r="U21" s="22">
        <f t="shared" si="4"/>
        <v>25328.400000000001</v>
      </c>
    </row>
    <row r="22" spans="1:21" ht="15.75">
      <c r="A22" s="4">
        <v>16</v>
      </c>
      <c r="B22" s="18" t="s">
        <v>29</v>
      </c>
      <c r="C22" s="18">
        <v>2018</v>
      </c>
      <c r="D22" s="19" t="s">
        <v>30</v>
      </c>
      <c r="E22" s="20">
        <v>1261.8</v>
      </c>
      <c r="F22" s="20">
        <v>1279.8</v>
      </c>
      <c r="G22" s="20"/>
      <c r="H22" s="20">
        <f t="shared" si="0"/>
        <v>2541.6</v>
      </c>
      <c r="I22" s="21"/>
      <c r="J22" s="20"/>
      <c r="K22" s="20"/>
      <c r="L22" s="22">
        <f t="shared" si="1"/>
        <v>0</v>
      </c>
      <c r="M22" s="20">
        <v>1600</v>
      </c>
      <c r="N22" s="20">
        <v>1600</v>
      </c>
      <c r="O22" s="20">
        <v>1600</v>
      </c>
      <c r="P22" s="22">
        <f t="shared" si="2"/>
        <v>4800</v>
      </c>
      <c r="Q22" s="20">
        <v>1600</v>
      </c>
      <c r="R22" s="20">
        <v>800</v>
      </c>
      <c r="S22" s="20">
        <v>582.79999999999927</v>
      </c>
      <c r="T22" s="22">
        <f t="shared" si="3"/>
        <v>2982.7999999999993</v>
      </c>
      <c r="U22" s="22">
        <f t="shared" si="4"/>
        <v>10324.399999999998</v>
      </c>
    </row>
    <row r="23" spans="1:21" ht="15.75">
      <c r="A23" s="4">
        <v>17</v>
      </c>
      <c r="B23" s="18" t="s">
        <v>31</v>
      </c>
      <c r="C23" s="18">
        <v>2018</v>
      </c>
      <c r="D23" s="19" t="s">
        <v>32</v>
      </c>
      <c r="E23" s="20">
        <v>1597</v>
      </c>
      <c r="F23" s="20">
        <v>1597.4</v>
      </c>
      <c r="G23" s="20">
        <v>1596.6</v>
      </c>
      <c r="H23" s="20">
        <f t="shared" si="0"/>
        <v>4791</v>
      </c>
      <c r="I23" s="21">
        <v>1488</v>
      </c>
      <c r="J23" s="20">
        <v>1989</v>
      </c>
      <c r="K23" s="20">
        <v>2612.4</v>
      </c>
      <c r="L23" s="22">
        <f t="shared" si="1"/>
        <v>6089.4</v>
      </c>
      <c r="M23" s="20">
        <v>2519</v>
      </c>
      <c r="N23" s="20">
        <v>2000</v>
      </c>
      <c r="O23" s="20">
        <v>2000</v>
      </c>
      <c r="P23" s="22">
        <f t="shared" si="2"/>
        <v>6519</v>
      </c>
      <c r="Q23" s="20">
        <v>2000</v>
      </c>
      <c r="R23" s="20">
        <v>1000</v>
      </c>
      <c r="S23" s="20">
        <v>728.5</v>
      </c>
      <c r="T23" s="22">
        <f t="shared" si="3"/>
        <v>3728.5</v>
      </c>
      <c r="U23" s="22">
        <f t="shared" si="4"/>
        <v>21127.9</v>
      </c>
    </row>
    <row r="24" spans="1:21" ht="15.75">
      <c r="A24" s="4">
        <v>18</v>
      </c>
      <c r="B24" s="18" t="s">
        <v>33</v>
      </c>
      <c r="C24" s="18">
        <v>2018</v>
      </c>
      <c r="D24" s="19" t="s">
        <v>34</v>
      </c>
      <c r="E24" s="20">
        <v>1596</v>
      </c>
      <c r="F24" s="20">
        <v>1591</v>
      </c>
      <c r="G24" s="20">
        <v>1612.4</v>
      </c>
      <c r="H24" s="20">
        <f t="shared" si="0"/>
        <v>4799.3999999999996</v>
      </c>
      <c r="I24" s="21">
        <v>1996</v>
      </c>
      <c r="J24" s="20">
        <v>1939</v>
      </c>
      <c r="K24" s="20">
        <v>2157</v>
      </c>
      <c r="L24" s="22">
        <f t="shared" si="1"/>
        <v>6092</v>
      </c>
      <c r="M24" s="20">
        <v>2519</v>
      </c>
      <c r="N24" s="20">
        <v>2000</v>
      </c>
      <c r="O24" s="20">
        <v>2000</v>
      </c>
      <c r="P24" s="22">
        <f t="shared" si="2"/>
        <v>6519</v>
      </c>
      <c r="Q24" s="20">
        <v>2000</v>
      </c>
      <c r="R24" s="20">
        <v>1000</v>
      </c>
      <c r="S24" s="20">
        <v>728.5</v>
      </c>
      <c r="T24" s="22">
        <f t="shared" si="3"/>
        <v>3728.5</v>
      </c>
      <c r="U24" s="22">
        <f t="shared" si="4"/>
        <v>21138.9</v>
      </c>
    </row>
    <row r="25" spans="1:21" ht="15.75">
      <c r="A25" s="4">
        <v>19</v>
      </c>
      <c r="B25" s="18" t="s">
        <v>35</v>
      </c>
      <c r="C25" s="18">
        <v>2018</v>
      </c>
      <c r="D25" s="19" t="s">
        <v>36</v>
      </c>
      <c r="E25" s="20">
        <v>4153</v>
      </c>
      <c r="F25" s="20">
        <v>4155.8</v>
      </c>
      <c r="G25" s="20">
        <v>4072.4</v>
      </c>
      <c r="H25" s="20">
        <f t="shared" si="0"/>
        <v>12381.199999999999</v>
      </c>
      <c r="I25" s="21">
        <v>5156.6000000000004</v>
      </c>
      <c r="J25" s="20">
        <v>5122.3999999999996</v>
      </c>
      <c r="K25" s="20">
        <v>5312.2</v>
      </c>
      <c r="L25" s="22">
        <f t="shared" si="1"/>
        <v>15591.2</v>
      </c>
      <c r="M25" s="20">
        <v>6550</v>
      </c>
      <c r="N25" s="20">
        <v>5200</v>
      </c>
      <c r="O25" s="20">
        <v>5200</v>
      </c>
      <c r="P25" s="22">
        <f t="shared" si="2"/>
        <v>16950</v>
      </c>
      <c r="Q25" s="20">
        <v>5200</v>
      </c>
      <c r="R25" s="20">
        <v>2600</v>
      </c>
      <c r="S25" s="20">
        <v>1894.0999999999985</v>
      </c>
      <c r="T25" s="22">
        <f t="shared" si="3"/>
        <v>9694.0999999999985</v>
      </c>
      <c r="U25" s="22">
        <f t="shared" si="4"/>
        <v>54616.5</v>
      </c>
    </row>
    <row r="26" spans="1:21" ht="15.75">
      <c r="A26" s="4">
        <v>20</v>
      </c>
      <c r="B26" s="18" t="s">
        <v>37</v>
      </c>
      <c r="C26" s="18">
        <v>2018</v>
      </c>
      <c r="D26" s="19" t="s">
        <v>38</v>
      </c>
      <c r="E26" s="20">
        <v>2541</v>
      </c>
      <c r="F26" s="20">
        <v>2523</v>
      </c>
      <c r="G26" s="20">
        <v>2607</v>
      </c>
      <c r="H26" s="20">
        <f t="shared" si="0"/>
        <v>7671</v>
      </c>
      <c r="I26" s="21">
        <v>3192</v>
      </c>
      <c r="J26" s="20">
        <v>3192</v>
      </c>
      <c r="K26" s="20">
        <v>3363</v>
      </c>
      <c r="L26" s="22">
        <f t="shared" si="1"/>
        <v>9747</v>
      </c>
      <c r="M26" s="20">
        <v>4031</v>
      </c>
      <c r="N26" s="20">
        <v>3200</v>
      </c>
      <c r="O26" s="20">
        <v>3200</v>
      </c>
      <c r="P26" s="22">
        <f t="shared" si="2"/>
        <v>10431</v>
      </c>
      <c r="Q26" s="20">
        <v>3200</v>
      </c>
      <c r="R26" s="20">
        <v>1600</v>
      </c>
      <c r="S26" s="20">
        <v>1165.5999999999985</v>
      </c>
      <c r="T26" s="22">
        <f t="shared" si="3"/>
        <v>5965.5999999999985</v>
      </c>
      <c r="U26" s="22">
        <f t="shared" si="4"/>
        <v>33814.6</v>
      </c>
    </row>
    <row r="27" spans="1:21" ht="15.75">
      <c r="A27" s="4">
        <v>21</v>
      </c>
      <c r="B27" s="18" t="s">
        <v>39</v>
      </c>
      <c r="C27" s="18">
        <v>2018</v>
      </c>
      <c r="D27" s="19" t="s">
        <v>40</v>
      </c>
      <c r="E27" s="20">
        <v>3189.2</v>
      </c>
      <c r="F27" s="20">
        <v>3186</v>
      </c>
      <c r="G27" s="20">
        <v>3186.4</v>
      </c>
      <c r="H27" s="20">
        <f t="shared" si="0"/>
        <v>9561.6</v>
      </c>
      <c r="I27" s="21">
        <v>3995.8</v>
      </c>
      <c r="J27" s="20">
        <v>5591.2</v>
      </c>
      <c r="K27" s="20">
        <v>5518</v>
      </c>
      <c r="L27" s="22">
        <f t="shared" si="1"/>
        <v>15105</v>
      </c>
      <c r="M27" s="20">
        <v>5600</v>
      </c>
      <c r="N27" s="20">
        <v>5600</v>
      </c>
      <c r="O27" s="20">
        <v>5600</v>
      </c>
      <c r="P27" s="22">
        <f t="shared" si="2"/>
        <v>16800</v>
      </c>
      <c r="Q27" s="20">
        <v>5600</v>
      </c>
      <c r="R27" s="20">
        <v>2800</v>
      </c>
      <c r="S27" s="20">
        <v>2039.8000000000029</v>
      </c>
      <c r="T27" s="22">
        <f t="shared" si="3"/>
        <v>10439.800000000003</v>
      </c>
      <c r="U27" s="22">
        <f t="shared" si="4"/>
        <v>51906.400000000001</v>
      </c>
    </row>
    <row r="28" spans="1:21" ht="15.75">
      <c r="A28" s="4">
        <v>22</v>
      </c>
      <c r="B28" s="18" t="s">
        <v>41</v>
      </c>
      <c r="C28" s="18">
        <v>2018</v>
      </c>
      <c r="D28" s="19" t="s">
        <v>42</v>
      </c>
      <c r="E28" s="20">
        <v>1585.8</v>
      </c>
      <c r="F28" s="20">
        <v>1599.6</v>
      </c>
      <c r="G28" s="20">
        <v>1591.6</v>
      </c>
      <c r="H28" s="20">
        <f t="shared" si="0"/>
        <v>4777</v>
      </c>
      <c r="I28" s="21">
        <v>1867.8</v>
      </c>
      <c r="J28" s="20">
        <v>1962.8</v>
      </c>
      <c r="K28" s="20">
        <v>2189</v>
      </c>
      <c r="L28" s="22">
        <f t="shared" si="1"/>
        <v>6019.6</v>
      </c>
      <c r="M28" s="20">
        <v>2000</v>
      </c>
      <c r="N28" s="20">
        <v>2000</v>
      </c>
      <c r="O28" s="20">
        <v>2000</v>
      </c>
      <c r="P28" s="22">
        <f t="shared" si="2"/>
        <v>6000</v>
      </c>
      <c r="Q28" s="20">
        <v>2000</v>
      </c>
      <c r="R28" s="20">
        <v>1000</v>
      </c>
      <c r="S28" s="20">
        <v>728.5</v>
      </c>
      <c r="T28" s="22">
        <f t="shared" si="3"/>
        <v>3728.5</v>
      </c>
      <c r="U28" s="22">
        <f t="shared" si="4"/>
        <v>20525.099999999995</v>
      </c>
    </row>
    <row r="29" spans="1:21" s="1" customFormat="1" ht="15.75">
      <c r="A29" s="9">
        <v>23</v>
      </c>
      <c r="B29" s="23" t="s">
        <v>43</v>
      </c>
      <c r="C29" s="23">
        <v>2018</v>
      </c>
      <c r="D29" s="24" t="s">
        <v>44</v>
      </c>
      <c r="E29" s="5">
        <v>3196</v>
      </c>
      <c r="F29" s="5">
        <v>3165</v>
      </c>
      <c r="G29" s="5">
        <v>3228</v>
      </c>
      <c r="H29" s="5">
        <f t="shared" si="0"/>
        <v>9589</v>
      </c>
      <c r="I29" s="25">
        <v>3988</v>
      </c>
      <c r="J29" s="5">
        <v>3989</v>
      </c>
      <c r="K29" s="5">
        <v>4169</v>
      </c>
      <c r="L29" s="26">
        <f t="shared" si="1"/>
        <v>12146</v>
      </c>
      <c r="M29" s="5">
        <v>3438</v>
      </c>
      <c r="N29" s="5">
        <f>4000-1600</f>
        <v>2400</v>
      </c>
      <c r="O29" s="5">
        <f>4000-1600</f>
        <v>2400</v>
      </c>
      <c r="P29" s="26">
        <f t="shared" si="2"/>
        <v>8238</v>
      </c>
      <c r="Q29" s="5">
        <f>4000-1600</f>
        <v>2400</v>
      </c>
      <c r="R29" s="5">
        <f>2000-800</f>
        <v>1200</v>
      </c>
      <c r="S29" s="5">
        <f>1457-582.8</f>
        <v>874.2</v>
      </c>
      <c r="T29" s="26">
        <f t="shared" si="3"/>
        <v>4474.2</v>
      </c>
      <c r="U29" s="26">
        <f t="shared" si="4"/>
        <v>34447.199999999997</v>
      </c>
    </row>
    <row r="30" spans="1:21" ht="15.75">
      <c r="A30" s="4">
        <v>24</v>
      </c>
      <c r="B30" s="18" t="s">
        <v>45</v>
      </c>
      <c r="C30" s="18">
        <v>2018</v>
      </c>
      <c r="D30" s="19" t="s">
        <v>46</v>
      </c>
      <c r="E30" s="20">
        <v>3191.6</v>
      </c>
      <c r="F30" s="20">
        <v>3196.8</v>
      </c>
      <c r="G30" s="20">
        <v>3188.4</v>
      </c>
      <c r="H30" s="20">
        <f t="shared" si="0"/>
        <v>9576.7999999999993</v>
      </c>
      <c r="I30" s="21">
        <v>3839.6</v>
      </c>
      <c r="J30" s="20">
        <v>3989.6</v>
      </c>
      <c r="K30" s="20">
        <v>4343.8</v>
      </c>
      <c r="L30" s="22">
        <f t="shared" si="1"/>
        <v>12173</v>
      </c>
      <c r="M30" s="20">
        <v>5038</v>
      </c>
      <c r="N30" s="20">
        <v>4000</v>
      </c>
      <c r="O30" s="20">
        <v>4000</v>
      </c>
      <c r="P30" s="22">
        <f t="shared" si="2"/>
        <v>13038</v>
      </c>
      <c r="Q30" s="20">
        <v>4000</v>
      </c>
      <c r="R30" s="20">
        <v>2000</v>
      </c>
      <c r="S30" s="20">
        <v>1457</v>
      </c>
      <c r="T30" s="22">
        <f t="shared" si="3"/>
        <v>7457</v>
      </c>
      <c r="U30" s="22">
        <f t="shared" si="4"/>
        <v>42244.799999999996</v>
      </c>
    </row>
    <row r="31" spans="1:21" ht="15.75">
      <c r="A31" s="4">
        <v>25</v>
      </c>
      <c r="B31" s="18" t="s">
        <v>47</v>
      </c>
      <c r="C31" s="18">
        <v>2018</v>
      </c>
      <c r="D31" s="19" t="s">
        <v>48</v>
      </c>
      <c r="E31" s="20">
        <v>1917</v>
      </c>
      <c r="F31" s="20">
        <v>1920</v>
      </c>
      <c r="G31" s="20">
        <v>1912</v>
      </c>
      <c r="H31" s="20">
        <f t="shared" si="0"/>
        <v>5749</v>
      </c>
      <c r="I31" s="21">
        <v>2399</v>
      </c>
      <c r="J31" s="20">
        <v>2400</v>
      </c>
      <c r="K31" s="20">
        <v>2504</v>
      </c>
      <c r="L31" s="22">
        <f t="shared" si="1"/>
        <v>7303</v>
      </c>
      <c r="M31" s="20">
        <v>3023</v>
      </c>
      <c r="N31" s="20">
        <v>2400</v>
      </c>
      <c r="O31" s="20">
        <v>2400</v>
      </c>
      <c r="P31" s="22">
        <f t="shared" si="2"/>
        <v>7823</v>
      </c>
      <c r="Q31" s="20">
        <v>2400</v>
      </c>
      <c r="R31" s="20">
        <v>1200</v>
      </c>
      <c r="S31" s="20">
        <v>874.20000000000073</v>
      </c>
      <c r="T31" s="22">
        <f t="shared" si="3"/>
        <v>4474.2000000000007</v>
      </c>
      <c r="U31" s="22">
        <f t="shared" si="4"/>
        <v>25349.200000000001</v>
      </c>
    </row>
    <row r="32" spans="1:21" ht="15.75">
      <c r="A32" s="4">
        <v>26</v>
      </c>
      <c r="B32" s="18" t="s">
        <v>49</v>
      </c>
      <c r="C32" s="18">
        <v>2018</v>
      </c>
      <c r="D32" s="19" t="s">
        <v>50</v>
      </c>
      <c r="E32" s="20">
        <v>1227.8</v>
      </c>
      <c r="F32" s="20">
        <v>1261</v>
      </c>
      <c r="G32" s="20">
        <v>1340.8</v>
      </c>
      <c r="H32" s="20">
        <f t="shared" si="0"/>
        <v>3829.6000000000004</v>
      </c>
      <c r="I32" s="21">
        <v>1598</v>
      </c>
      <c r="J32" s="20">
        <v>1598</v>
      </c>
      <c r="K32" s="20">
        <v>1676</v>
      </c>
      <c r="L32" s="22">
        <f t="shared" si="1"/>
        <v>4872</v>
      </c>
      <c r="M32" s="20">
        <v>2015</v>
      </c>
      <c r="N32" s="20">
        <v>1600</v>
      </c>
      <c r="O32" s="20">
        <v>1600</v>
      </c>
      <c r="P32" s="22">
        <f t="shared" si="2"/>
        <v>5215</v>
      </c>
      <c r="Q32" s="20">
        <v>1600</v>
      </c>
      <c r="R32" s="20">
        <v>800</v>
      </c>
      <c r="S32" s="20">
        <v>582.79999999999927</v>
      </c>
      <c r="T32" s="22">
        <f t="shared" si="3"/>
        <v>2982.7999999999993</v>
      </c>
      <c r="U32" s="22">
        <f t="shared" si="4"/>
        <v>16899.399999999998</v>
      </c>
    </row>
    <row r="33" spans="1:21" ht="15.75">
      <c r="A33" s="4">
        <v>27</v>
      </c>
      <c r="B33" s="18" t="s">
        <v>51</v>
      </c>
      <c r="C33" s="18">
        <v>2018</v>
      </c>
      <c r="D33" s="19" t="s">
        <v>52</v>
      </c>
      <c r="E33" s="20">
        <v>1902.6</v>
      </c>
      <c r="F33" s="20">
        <v>1916.4</v>
      </c>
      <c r="G33" s="20">
        <v>1909.8</v>
      </c>
      <c r="H33" s="20">
        <f t="shared" si="0"/>
        <v>5728.8</v>
      </c>
      <c r="I33" s="21">
        <v>1894</v>
      </c>
      <c r="J33" s="20">
        <v>2395</v>
      </c>
      <c r="K33" s="20">
        <v>3019</v>
      </c>
      <c r="L33" s="22">
        <f t="shared" si="1"/>
        <v>7308</v>
      </c>
      <c r="M33" s="20">
        <v>3023</v>
      </c>
      <c r="N33" s="20">
        <v>2400</v>
      </c>
      <c r="O33" s="20">
        <v>2400</v>
      </c>
      <c r="P33" s="22">
        <f t="shared" si="2"/>
        <v>7823</v>
      </c>
      <c r="Q33" s="20">
        <v>2400</v>
      </c>
      <c r="R33" s="20">
        <v>1200</v>
      </c>
      <c r="S33" s="20">
        <v>874.20000000000073</v>
      </c>
      <c r="T33" s="22">
        <f t="shared" si="3"/>
        <v>4474.2000000000007</v>
      </c>
      <c r="U33" s="22">
        <f t="shared" si="4"/>
        <v>25334</v>
      </c>
    </row>
    <row r="34" spans="1:21" ht="15.75">
      <c r="A34" s="4">
        <v>28</v>
      </c>
      <c r="B34" s="18" t="s">
        <v>53</v>
      </c>
      <c r="C34" s="18">
        <v>2018</v>
      </c>
      <c r="D34" s="19" t="s">
        <v>54</v>
      </c>
      <c r="E34" s="20">
        <v>1905.6</v>
      </c>
      <c r="F34" s="20">
        <v>1905.8</v>
      </c>
      <c r="G34" s="20">
        <v>1912.4</v>
      </c>
      <c r="H34" s="20">
        <f t="shared" si="0"/>
        <v>5723.7999999999993</v>
      </c>
      <c r="I34" s="21">
        <v>2388.8000000000002</v>
      </c>
      <c r="J34" s="20">
        <v>2395</v>
      </c>
      <c r="K34" s="20">
        <v>2515.4</v>
      </c>
      <c r="L34" s="22">
        <f t="shared" si="1"/>
        <v>7299.2000000000007</v>
      </c>
      <c r="M34" s="20">
        <v>3023</v>
      </c>
      <c r="N34" s="20">
        <v>2400</v>
      </c>
      <c r="O34" s="20">
        <v>2400</v>
      </c>
      <c r="P34" s="22">
        <f t="shared" si="2"/>
        <v>7823</v>
      </c>
      <c r="Q34" s="20">
        <v>2400</v>
      </c>
      <c r="R34" s="20">
        <v>1200</v>
      </c>
      <c r="S34" s="20">
        <v>874.20000000000073</v>
      </c>
      <c r="T34" s="22">
        <f t="shared" si="3"/>
        <v>4474.2000000000007</v>
      </c>
      <c r="U34" s="22">
        <f t="shared" si="4"/>
        <v>25320.199999999997</v>
      </c>
    </row>
    <row r="35" spans="1:21" ht="15.75">
      <c r="A35" s="4">
        <v>29</v>
      </c>
      <c r="B35" s="18" t="s">
        <v>55</v>
      </c>
      <c r="C35" s="18">
        <v>2018</v>
      </c>
      <c r="D35" s="19" t="s">
        <v>56</v>
      </c>
      <c r="E35" s="20">
        <v>1908</v>
      </c>
      <c r="F35" s="20">
        <v>1879.2</v>
      </c>
      <c r="G35" s="20">
        <v>1920</v>
      </c>
      <c r="H35" s="20">
        <f t="shared" si="0"/>
        <v>5707.2</v>
      </c>
      <c r="I35" s="21">
        <v>1908</v>
      </c>
      <c r="J35" s="20">
        <v>2358.6</v>
      </c>
      <c r="K35" s="20">
        <v>2932</v>
      </c>
      <c r="L35" s="22">
        <f t="shared" si="1"/>
        <v>7198.6</v>
      </c>
      <c r="M35" s="20">
        <v>3023</v>
      </c>
      <c r="N35" s="20">
        <v>2400</v>
      </c>
      <c r="O35" s="20">
        <v>2400</v>
      </c>
      <c r="P35" s="22">
        <f t="shared" si="2"/>
        <v>7823</v>
      </c>
      <c r="Q35" s="20">
        <v>2400</v>
      </c>
      <c r="R35" s="20">
        <v>1200</v>
      </c>
      <c r="S35" s="20">
        <v>874.20000000000073</v>
      </c>
      <c r="T35" s="22">
        <f t="shared" si="3"/>
        <v>4474.2000000000007</v>
      </c>
      <c r="U35" s="22">
        <f t="shared" si="4"/>
        <v>25203</v>
      </c>
    </row>
    <row r="36" spans="1:21" ht="15.75">
      <c r="A36" s="4">
        <v>30</v>
      </c>
      <c r="B36" s="18" t="s">
        <v>57</v>
      </c>
      <c r="C36" s="18">
        <v>2018</v>
      </c>
      <c r="D36" s="19" t="s">
        <v>58</v>
      </c>
      <c r="E36" s="20">
        <v>1266</v>
      </c>
      <c r="F36" s="20">
        <v>1269.2</v>
      </c>
      <c r="G36" s="20">
        <v>1279.2</v>
      </c>
      <c r="H36" s="20">
        <f t="shared" si="0"/>
        <v>3814.3999999999996</v>
      </c>
      <c r="I36" s="21">
        <v>1574.4</v>
      </c>
      <c r="J36" s="20">
        <v>1590</v>
      </c>
      <c r="K36" s="20">
        <v>1694.8</v>
      </c>
      <c r="L36" s="22">
        <f t="shared" si="1"/>
        <v>4859.2</v>
      </c>
      <c r="M36" s="20">
        <v>2015</v>
      </c>
      <c r="N36" s="20">
        <v>1600</v>
      </c>
      <c r="O36" s="20">
        <v>1600</v>
      </c>
      <c r="P36" s="22">
        <f t="shared" si="2"/>
        <v>5215</v>
      </c>
      <c r="Q36" s="20">
        <v>1600</v>
      </c>
      <c r="R36" s="20">
        <v>800</v>
      </c>
      <c r="S36" s="20">
        <v>582.79999999999927</v>
      </c>
      <c r="T36" s="22">
        <f t="shared" si="3"/>
        <v>2982.7999999999993</v>
      </c>
      <c r="U36" s="22">
        <f t="shared" si="4"/>
        <v>16871.400000000001</v>
      </c>
    </row>
    <row r="37" spans="1:21" ht="15.75">
      <c r="A37" s="4">
        <v>31</v>
      </c>
      <c r="B37" s="18" t="s">
        <v>59</v>
      </c>
      <c r="C37" s="18">
        <v>2018</v>
      </c>
      <c r="D37" s="19" t="s">
        <v>60</v>
      </c>
      <c r="E37" s="20">
        <v>1914</v>
      </c>
      <c r="F37" s="20">
        <v>1889.8</v>
      </c>
      <c r="G37" s="20">
        <v>1951.8</v>
      </c>
      <c r="H37" s="20">
        <f t="shared" si="0"/>
        <v>5755.6</v>
      </c>
      <c r="I37" s="21">
        <v>2387.1999999999998</v>
      </c>
      <c r="J37" s="20">
        <v>2372.8000000000002</v>
      </c>
      <c r="K37" s="20">
        <v>2548.6</v>
      </c>
      <c r="L37" s="22">
        <f t="shared" si="1"/>
        <v>7308.6</v>
      </c>
      <c r="M37" s="20">
        <v>3023</v>
      </c>
      <c r="N37" s="20">
        <v>2400</v>
      </c>
      <c r="O37" s="20">
        <v>2400</v>
      </c>
      <c r="P37" s="22">
        <f t="shared" si="2"/>
        <v>7823</v>
      </c>
      <c r="Q37" s="20">
        <v>2400</v>
      </c>
      <c r="R37" s="20">
        <v>1200</v>
      </c>
      <c r="S37" s="20">
        <v>874.20000000000073</v>
      </c>
      <c r="T37" s="22">
        <f t="shared" si="3"/>
        <v>4474.2000000000007</v>
      </c>
      <c r="U37" s="22">
        <f t="shared" si="4"/>
        <v>25361.4</v>
      </c>
    </row>
    <row r="38" spans="1:21" ht="15.75">
      <c r="A38" s="4">
        <v>32</v>
      </c>
      <c r="B38" s="18" t="s">
        <v>61</v>
      </c>
      <c r="C38" s="18">
        <v>2018</v>
      </c>
      <c r="D38" s="19" t="s">
        <v>62</v>
      </c>
      <c r="E38" s="20">
        <v>1563.4</v>
      </c>
      <c r="F38" s="20">
        <v>1571.8</v>
      </c>
      <c r="G38" s="20">
        <v>1658</v>
      </c>
      <c r="H38" s="20">
        <f t="shared" si="0"/>
        <v>4793.2</v>
      </c>
      <c r="I38" s="21">
        <v>1968.2</v>
      </c>
      <c r="J38" s="20">
        <v>1967.4</v>
      </c>
      <c r="K38" s="20">
        <v>1980</v>
      </c>
      <c r="L38" s="22">
        <f t="shared" si="1"/>
        <v>5915.6</v>
      </c>
      <c r="M38" s="20">
        <v>2000</v>
      </c>
      <c r="N38" s="20">
        <v>2000</v>
      </c>
      <c r="O38" s="20">
        <v>2000</v>
      </c>
      <c r="P38" s="22">
        <f t="shared" si="2"/>
        <v>6000</v>
      </c>
      <c r="Q38" s="20">
        <v>2000</v>
      </c>
      <c r="R38" s="20">
        <v>1000</v>
      </c>
      <c r="S38" s="20">
        <v>728.5</v>
      </c>
      <c r="T38" s="22">
        <f t="shared" si="3"/>
        <v>3728.5</v>
      </c>
      <c r="U38" s="22">
        <f t="shared" si="4"/>
        <v>20437.3</v>
      </c>
    </row>
    <row r="39" spans="1:21" ht="15.75">
      <c r="A39" s="4">
        <v>33</v>
      </c>
      <c r="B39" s="18" t="s">
        <v>63</v>
      </c>
      <c r="C39" s="18">
        <v>2018</v>
      </c>
      <c r="D39" s="19" t="s">
        <v>64</v>
      </c>
      <c r="E39" s="20">
        <v>1905</v>
      </c>
      <c r="F39" s="20">
        <v>1905.2</v>
      </c>
      <c r="G39" s="20">
        <v>1946.2</v>
      </c>
      <c r="H39" s="20">
        <f t="shared" si="0"/>
        <v>5756.4</v>
      </c>
      <c r="I39" s="21">
        <v>2489.6</v>
      </c>
      <c r="J39" s="20">
        <v>2332</v>
      </c>
      <c r="K39" s="20">
        <v>2487</v>
      </c>
      <c r="L39" s="22">
        <f t="shared" si="1"/>
        <v>7308.6</v>
      </c>
      <c r="M39" s="20">
        <v>3023</v>
      </c>
      <c r="N39" s="20">
        <v>2400</v>
      </c>
      <c r="O39" s="20">
        <v>2400</v>
      </c>
      <c r="P39" s="22">
        <f t="shared" si="2"/>
        <v>7823</v>
      </c>
      <c r="Q39" s="20">
        <v>2400</v>
      </c>
      <c r="R39" s="20">
        <v>1200</v>
      </c>
      <c r="S39" s="20">
        <v>874.20000000000073</v>
      </c>
      <c r="T39" s="22">
        <f t="shared" si="3"/>
        <v>4474.2000000000007</v>
      </c>
      <c r="U39" s="22">
        <f t="shared" si="4"/>
        <v>25362.2</v>
      </c>
    </row>
    <row r="40" spans="1:21" ht="15.75">
      <c r="A40" s="4">
        <v>34</v>
      </c>
      <c r="B40" s="18" t="s">
        <v>65</v>
      </c>
      <c r="C40" s="18">
        <v>2018</v>
      </c>
      <c r="D40" s="19" t="s">
        <v>66</v>
      </c>
      <c r="E40" s="20">
        <v>1586</v>
      </c>
      <c r="F40" s="20">
        <v>1537</v>
      </c>
      <c r="G40" s="20">
        <v>1659</v>
      </c>
      <c r="H40" s="20">
        <f t="shared" si="0"/>
        <v>4782</v>
      </c>
      <c r="I40" s="21">
        <v>1952</v>
      </c>
      <c r="J40" s="20">
        <v>1951</v>
      </c>
      <c r="K40" s="20">
        <v>2179</v>
      </c>
      <c r="L40" s="22">
        <f t="shared" si="1"/>
        <v>6082</v>
      </c>
      <c r="M40" s="20">
        <v>2519</v>
      </c>
      <c r="N40" s="20">
        <v>2000</v>
      </c>
      <c r="O40" s="20">
        <v>2000</v>
      </c>
      <c r="P40" s="22">
        <f t="shared" si="2"/>
        <v>6519</v>
      </c>
      <c r="Q40" s="20">
        <v>2000</v>
      </c>
      <c r="R40" s="20">
        <v>1000</v>
      </c>
      <c r="S40" s="20">
        <v>728.5</v>
      </c>
      <c r="T40" s="22">
        <f t="shared" si="3"/>
        <v>3728.5</v>
      </c>
      <c r="U40" s="22">
        <f t="shared" si="4"/>
        <v>21111.5</v>
      </c>
    </row>
    <row r="41" spans="1:21" ht="15.75">
      <c r="A41" s="4">
        <v>35</v>
      </c>
      <c r="B41" s="18" t="s">
        <v>67</v>
      </c>
      <c r="C41" s="18">
        <v>2018</v>
      </c>
      <c r="D41" s="19" t="s">
        <v>68</v>
      </c>
      <c r="E41" s="20">
        <v>1276</v>
      </c>
      <c r="F41" s="20">
        <v>1280</v>
      </c>
      <c r="G41" s="20">
        <v>1270</v>
      </c>
      <c r="H41" s="20">
        <f t="shared" si="0"/>
        <v>3826</v>
      </c>
      <c r="I41" s="21">
        <v>1596</v>
      </c>
      <c r="J41" s="20">
        <v>1548</v>
      </c>
      <c r="K41" s="20">
        <v>1716</v>
      </c>
      <c r="L41" s="22">
        <f t="shared" si="1"/>
        <v>4860</v>
      </c>
      <c r="M41" s="20">
        <v>2015</v>
      </c>
      <c r="N41" s="20">
        <v>1600</v>
      </c>
      <c r="O41" s="20">
        <v>1600</v>
      </c>
      <c r="P41" s="22">
        <f t="shared" si="2"/>
        <v>5215</v>
      </c>
      <c r="Q41" s="20">
        <v>1600</v>
      </c>
      <c r="R41" s="20">
        <v>800</v>
      </c>
      <c r="S41" s="20">
        <v>582.79999999999927</v>
      </c>
      <c r="T41" s="22">
        <f t="shared" si="3"/>
        <v>2982.7999999999993</v>
      </c>
      <c r="U41" s="22">
        <f t="shared" si="4"/>
        <v>16883.8</v>
      </c>
    </row>
    <row r="42" spans="1:21" s="2" customFormat="1" ht="15.75">
      <c r="A42" s="27">
        <v>36</v>
      </c>
      <c r="B42" s="28" t="s">
        <v>69</v>
      </c>
      <c r="C42" s="28">
        <v>2018</v>
      </c>
      <c r="D42" s="29" t="s">
        <v>70</v>
      </c>
      <c r="E42" s="6">
        <v>1590</v>
      </c>
      <c r="F42" s="6">
        <v>1599</v>
      </c>
      <c r="G42" s="6">
        <v>1610</v>
      </c>
      <c r="H42" s="6">
        <f t="shared" si="0"/>
        <v>4799</v>
      </c>
      <c r="I42" s="30">
        <v>2089</v>
      </c>
      <c r="J42" s="6">
        <v>1997</v>
      </c>
      <c r="K42" s="6"/>
      <c r="L42" s="31">
        <f t="shared" si="1"/>
        <v>4086</v>
      </c>
      <c r="M42" s="6">
        <v>0</v>
      </c>
      <c r="N42" s="6">
        <v>0</v>
      </c>
      <c r="O42" s="6">
        <v>0</v>
      </c>
      <c r="P42" s="31">
        <f t="shared" si="2"/>
        <v>0</v>
      </c>
      <c r="Q42" s="6">
        <v>0</v>
      </c>
      <c r="R42" s="6">
        <v>0</v>
      </c>
      <c r="S42" s="6">
        <v>0</v>
      </c>
      <c r="T42" s="31">
        <f t="shared" si="3"/>
        <v>0</v>
      </c>
      <c r="U42" s="31">
        <f t="shared" si="4"/>
        <v>8885</v>
      </c>
    </row>
    <row r="43" spans="1:21" ht="15.75">
      <c r="A43" s="4">
        <v>37</v>
      </c>
      <c r="B43" s="18" t="s">
        <v>71</v>
      </c>
      <c r="C43" s="18">
        <v>2018</v>
      </c>
      <c r="D43" s="19" t="s">
        <v>72</v>
      </c>
      <c r="E43" s="20">
        <v>1273</v>
      </c>
      <c r="F43" s="20">
        <v>1275</v>
      </c>
      <c r="G43" s="20">
        <v>1284</v>
      </c>
      <c r="H43" s="20">
        <f t="shared" si="0"/>
        <v>3832</v>
      </c>
      <c r="I43" s="21">
        <v>1597</v>
      </c>
      <c r="J43" s="20">
        <v>1599</v>
      </c>
      <c r="K43" s="20">
        <v>1669</v>
      </c>
      <c r="L43" s="22">
        <f t="shared" si="1"/>
        <v>4865</v>
      </c>
      <c r="M43" s="20">
        <v>2015</v>
      </c>
      <c r="N43" s="20">
        <v>1600</v>
      </c>
      <c r="O43" s="20">
        <v>1600</v>
      </c>
      <c r="P43" s="22">
        <f t="shared" si="2"/>
        <v>5215</v>
      </c>
      <c r="Q43" s="20">
        <v>1600</v>
      </c>
      <c r="R43" s="20">
        <v>800</v>
      </c>
      <c r="S43" s="20">
        <v>582.79999999999927</v>
      </c>
      <c r="T43" s="22">
        <f t="shared" si="3"/>
        <v>2982.7999999999993</v>
      </c>
      <c r="U43" s="22">
        <f t="shared" si="4"/>
        <v>16894.8</v>
      </c>
    </row>
    <row r="44" spans="1:21" ht="15.75">
      <c r="A44" s="4">
        <v>38</v>
      </c>
      <c r="B44" s="18" t="s">
        <v>73</v>
      </c>
      <c r="C44" s="18">
        <v>2018</v>
      </c>
      <c r="D44" s="19" t="s">
        <v>74</v>
      </c>
      <c r="E44" s="20">
        <v>1275</v>
      </c>
      <c r="F44" s="20">
        <v>1263</v>
      </c>
      <c r="G44" s="20">
        <v>1298.5999999999999</v>
      </c>
      <c r="H44" s="20">
        <f t="shared" si="0"/>
        <v>3836.6</v>
      </c>
      <c r="I44" s="21">
        <v>1599.2</v>
      </c>
      <c r="J44" s="20">
        <v>1587</v>
      </c>
      <c r="K44" s="20">
        <v>1665</v>
      </c>
      <c r="L44" s="22">
        <f t="shared" si="1"/>
        <v>4851.2</v>
      </c>
      <c r="M44" s="20">
        <v>2015</v>
      </c>
      <c r="N44" s="20">
        <v>1600</v>
      </c>
      <c r="O44" s="20">
        <v>1600</v>
      </c>
      <c r="P44" s="22">
        <f t="shared" si="2"/>
        <v>5215</v>
      </c>
      <c r="Q44" s="20">
        <v>1600</v>
      </c>
      <c r="R44" s="20">
        <v>800</v>
      </c>
      <c r="S44" s="20">
        <v>582.79999999999927</v>
      </c>
      <c r="T44" s="22">
        <f t="shared" si="3"/>
        <v>2982.7999999999993</v>
      </c>
      <c r="U44" s="22">
        <f t="shared" si="4"/>
        <v>16885.599999999999</v>
      </c>
    </row>
    <row r="45" spans="1:21" ht="15.75">
      <c r="A45" s="4">
        <v>39</v>
      </c>
      <c r="B45" s="18" t="s">
        <v>75</v>
      </c>
      <c r="C45" s="18">
        <v>2018</v>
      </c>
      <c r="D45" s="19" t="s">
        <v>76</v>
      </c>
      <c r="E45" s="20">
        <v>1907</v>
      </c>
      <c r="F45" s="20">
        <v>1918.2</v>
      </c>
      <c r="G45" s="20">
        <v>1929</v>
      </c>
      <c r="H45" s="20">
        <f t="shared" si="0"/>
        <v>5754.2</v>
      </c>
      <c r="I45" s="21">
        <v>2291</v>
      </c>
      <c r="J45" s="20">
        <v>2385.6</v>
      </c>
      <c r="K45" s="20">
        <v>2633</v>
      </c>
      <c r="L45" s="22">
        <f t="shared" si="1"/>
        <v>7309.6</v>
      </c>
      <c r="M45" s="20">
        <v>3023</v>
      </c>
      <c r="N45" s="20">
        <v>2400</v>
      </c>
      <c r="O45" s="20">
        <v>2400</v>
      </c>
      <c r="P45" s="22">
        <f t="shared" si="2"/>
        <v>7823</v>
      </c>
      <c r="Q45" s="20">
        <v>2400</v>
      </c>
      <c r="R45" s="20">
        <v>1200</v>
      </c>
      <c r="S45" s="20">
        <v>874.20000000000073</v>
      </c>
      <c r="T45" s="22">
        <f t="shared" si="3"/>
        <v>4474.2000000000007</v>
      </c>
      <c r="U45" s="22">
        <f t="shared" si="4"/>
        <v>25361</v>
      </c>
    </row>
    <row r="46" spans="1:21" ht="15.75">
      <c r="A46" s="4">
        <v>40</v>
      </c>
      <c r="B46" s="18" t="s">
        <v>77</v>
      </c>
      <c r="C46" s="18">
        <v>2018</v>
      </c>
      <c r="D46" s="19" t="s">
        <v>78</v>
      </c>
      <c r="E46" s="20">
        <v>1261</v>
      </c>
      <c r="F46" s="20">
        <v>1207.8</v>
      </c>
      <c r="G46" s="20">
        <v>1355</v>
      </c>
      <c r="H46" s="20">
        <f t="shared" si="0"/>
        <v>3823.8</v>
      </c>
      <c r="I46" s="21">
        <v>1582</v>
      </c>
      <c r="J46" s="20">
        <v>1543</v>
      </c>
      <c r="K46" s="20">
        <v>1715</v>
      </c>
      <c r="L46" s="22">
        <f t="shared" si="1"/>
        <v>4840</v>
      </c>
      <c r="M46" s="20">
        <v>2015</v>
      </c>
      <c r="N46" s="20">
        <v>1600</v>
      </c>
      <c r="O46" s="20">
        <v>1600</v>
      </c>
      <c r="P46" s="22">
        <f t="shared" si="2"/>
        <v>5215</v>
      </c>
      <c r="Q46" s="20">
        <v>1600</v>
      </c>
      <c r="R46" s="20">
        <v>800</v>
      </c>
      <c r="S46" s="20">
        <v>582.79999999999927</v>
      </c>
      <c r="T46" s="22">
        <f t="shared" si="3"/>
        <v>2982.7999999999993</v>
      </c>
      <c r="U46" s="22">
        <f t="shared" si="4"/>
        <v>16861.599999999999</v>
      </c>
    </row>
    <row r="47" spans="1:21" ht="15.75">
      <c r="A47" s="4">
        <v>41</v>
      </c>
      <c r="B47" s="18" t="s">
        <v>79</v>
      </c>
      <c r="C47" s="18">
        <v>2018</v>
      </c>
      <c r="D47" s="19" t="s">
        <v>80</v>
      </c>
      <c r="E47" s="20">
        <v>1875.8</v>
      </c>
      <c r="F47" s="20">
        <v>1880.6</v>
      </c>
      <c r="G47" s="20">
        <v>1951</v>
      </c>
      <c r="H47" s="20">
        <f t="shared" si="0"/>
        <v>5707.4</v>
      </c>
      <c r="I47" s="21">
        <v>2363.6</v>
      </c>
      <c r="J47" s="20">
        <v>2389.4</v>
      </c>
      <c r="K47" s="20">
        <v>2430.6</v>
      </c>
      <c r="L47" s="22">
        <f t="shared" si="1"/>
        <v>7183.6</v>
      </c>
      <c r="M47" s="20">
        <v>3023</v>
      </c>
      <c r="N47" s="20">
        <v>2400</v>
      </c>
      <c r="O47" s="20">
        <v>2400</v>
      </c>
      <c r="P47" s="22">
        <f t="shared" si="2"/>
        <v>7823</v>
      </c>
      <c r="Q47" s="20">
        <v>2400</v>
      </c>
      <c r="R47" s="20">
        <v>1200</v>
      </c>
      <c r="S47" s="20">
        <v>874.20000000000073</v>
      </c>
      <c r="T47" s="22">
        <f t="shared" si="3"/>
        <v>4474.2000000000007</v>
      </c>
      <c r="U47" s="22">
        <f t="shared" si="4"/>
        <v>25188.199999999997</v>
      </c>
    </row>
    <row r="48" spans="1:21" ht="15.75">
      <c r="A48" s="4">
        <v>42</v>
      </c>
      <c r="B48" s="18" t="s">
        <v>81</v>
      </c>
      <c r="C48" s="18">
        <v>2018</v>
      </c>
      <c r="D48" s="19" t="s">
        <v>335</v>
      </c>
      <c r="E48" s="20">
        <v>1590</v>
      </c>
      <c r="F48" s="20">
        <v>1584</v>
      </c>
      <c r="G48" s="20">
        <v>1624</v>
      </c>
      <c r="H48" s="20">
        <f t="shared" si="0"/>
        <v>4798</v>
      </c>
      <c r="I48" s="21">
        <v>2090.1999999999998</v>
      </c>
      <c r="J48" s="20">
        <v>1998</v>
      </c>
      <c r="K48" s="20">
        <v>1989.4</v>
      </c>
      <c r="L48" s="22">
        <f t="shared" si="1"/>
        <v>6077.6</v>
      </c>
      <c r="M48" s="20">
        <v>2519</v>
      </c>
      <c r="N48" s="20">
        <v>2000</v>
      </c>
      <c r="O48" s="20">
        <v>2000</v>
      </c>
      <c r="P48" s="22">
        <f t="shared" si="2"/>
        <v>6519</v>
      </c>
      <c r="Q48" s="20">
        <v>2000</v>
      </c>
      <c r="R48" s="20">
        <v>1000</v>
      </c>
      <c r="S48" s="20">
        <v>728.5</v>
      </c>
      <c r="T48" s="22">
        <f t="shared" si="3"/>
        <v>3728.5</v>
      </c>
      <c r="U48" s="22">
        <f t="shared" si="4"/>
        <v>21123.1</v>
      </c>
    </row>
    <row r="49" spans="1:21" ht="15.75">
      <c r="A49" s="4">
        <v>43</v>
      </c>
      <c r="B49" s="18" t="s">
        <v>82</v>
      </c>
      <c r="C49" s="18">
        <v>2018</v>
      </c>
      <c r="D49" s="19" t="s">
        <v>83</v>
      </c>
      <c r="E49" s="20">
        <v>1590.6</v>
      </c>
      <c r="F49" s="20">
        <v>1527.8</v>
      </c>
      <c r="G49" s="20">
        <v>1668.8</v>
      </c>
      <c r="H49" s="20">
        <f t="shared" si="0"/>
        <v>4787.2</v>
      </c>
      <c r="I49" s="21">
        <v>1584</v>
      </c>
      <c r="J49" s="20">
        <v>1986.2</v>
      </c>
      <c r="K49" s="20">
        <v>2512.4</v>
      </c>
      <c r="L49" s="22">
        <f t="shared" si="1"/>
        <v>6082.6</v>
      </c>
      <c r="M49" s="20">
        <v>2519</v>
      </c>
      <c r="N49" s="20">
        <v>2000</v>
      </c>
      <c r="O49" s="20">
        <v>2000</v>
      </c>
      <c r="P49" s="22">
        <f t="shared" si="2"/>
        <v>6519</v>
      </c>
      <c r="Q49" s="20">
        <v>2000</v>
      </c>
      <c r="R49" s="20">
        <v>1000</v>
      </c>
      <c r="S49" s="20">
        <v>728.5</v>
      </c>
      <c r="T49" s="22">
        <f t="shared" si="3"/>
        <v>3728.5</v>
      </c>
      <c r="U49" s="22">
        <f t="shared" si="4"/>
        <v>21117.3</v>
      </c>
    </row>
    <row r="50" spans="1:21" ht="15.75">
      <c r="A50" s="4">
        <v>44</v>
      </c>
      <c r="B50" s="18" t="s">
        <v>84</v>
      </c>
      <c r="C50" s="18">
        <v>2018</v>
      </c>
      <c r="D50" s="19" t="s">
        <v>85</v>
      </c>
      <c r="E50" s="20">
        <v>3187</v>
      </c>
      <c r="F50" s="20">
        <v>3178</v>
      </c>
      <c r="G50" s="20">
        <v>3229</v>
      </c>
      <c r="H50" s="20">
        <f t="shared" si="0"/>
        <v>9594</v>
      </c>
      <c r="I50" s="21">
        <v>3982</v>
      </c>
      <c r="J50" s="20">
        <v>3994</v>
      </c>
      <c r="K50" s="20">
        <v>4201</v>
      </c>
      <c r="L50" s="22">
        <f t="shared" si="1"/>
        <v>12177</v>
      </c>
      <c r="M50" s="20">
        <v>5038</v>
      </c>
      <c r="N50" s="20">
        <v>4000</v>
      </c>
      <c r="O50" s="20">
        <v>4000</v>
      </c>
      <c r="P50" s="22">
        <f t="shared" si="2"/>
        <v>13038</v>
      </c>
      <c r="Q50" s="20">
        <v>4000</v>
      </c>
      <c r="R50" s="20">
        <v>2000</v>
      </c>
      <c r="S50" s="20">
        <v>1457</v>
      </c>
      <c r="T50" s="22">
        <f t="shared" si="3"/>
        <v>7457</v>
      </c>
      <c r="U50" s="22">
        <f t="shared" si="4"/>
        <v>42266</v>
      </c>
    </row>
    <row r="51" spans="1:21" ht="15.75">
      <c r="A51" s="4">
        <v>45</v>
      </c>
      <c r="B51" s="18" t="s">
        <v>86</v>
      </c>
      <c r="C51" s="18">
        <v>2018</v>
      </c>
      <c r="D51" s="19" t="s">
        <v>87</v>
      </c>
      <c r="E51" s="20">
        <v>1908</v>
      </c>
      <c r="F51" s="20">
        <v>1878</v>
      </c>
      <c r="G51" s="20">
        <v>1970</v>
      </c>
      <c r="H51" s="20">
        <f t="shared" si="0"/>
        <v>5756</v>
      </c>
      <c r="I51" s="21">
        <v>2376</v>
      </c>
      <c r="J51" s="20">
        <v>2376</v>
      </c>
      <c r="K51" s="20">
        <v>2550</v>
      </c>
      <c r="L51" s="22">
        <f t="shared" si="1"/>
        <v>7302</v>
      </c>
      <c r="M51" s="20">
        <v>3023</v>
      </c>
      <c r="N51" s="20">
        <v>2400</v>
      </c>
      <c r="O51" s="20">
        <v>2400</v>
      </c>
      <c r="P51" s="22">
        <f t="shared" si="2"/>
        <v>7823</v>
      </c>
      <c r="Q51" s="20">
        <v>2400</v>
      </c>
      <c r="R51" s="20">
        <v>1200</v>
      </c>
      <c r="S51" s="20">
        <v>874.20000000000073</v>
      </c>
      <c r="T51" s="22">
        <f t="shared" si="3"/>
        <v>4474.2000000000007</v>
      </c>
      <c r="U51" s="22">
        <f t="shared" si="4"/>
        <v>25355.200000000001</v>
      </c>
    </row>
    <row r="52" spans="1:21" ht="15.75">
      <c r="A52" s="4">
        <v>46</v>
      </c>
      <c r="B52" s="18" t="s">
        <v>88</v>
      </c>
      <c r="C52" s="18">
        <v>2018</v>
      </c>
      <c r="D52" s="19" t="s">
        <v>89</v>
      </c>
      <c r="E52" s="20">
        <v>1918</v>
      </c>
      <c r="F52" s="20">
        <v>1910</v>
      </c>
      <c r="G52" s="20">
        <v>1925</v>
      </c>
      <c r="H52" s="20">
        <f t="shared" si="0"/>
        <v>5753</v>
      </c>
      <c r="I52" s="21">
        <v>2397</v>
      </c>
      <c r="J52" s="20">
        <v>2227</v>
      </c>
      <c r="K52" s="20">
        <v>2674</v>
      </c>
      <c r="L52" s="22">
        <f t="shared" si="1"/>
        <v>7298</v>
      </c>
      <c r="M52" s="20">
        <v>3023</v>
      </c>
      <c r="N52" s="20">
        <v>2400</v>
      </c>
      <c r="O52" s="20">
        <v>2400</v>
      </c>
      <c r="P52" s="22">
        <f t="shared" si="2"/>
        <v>7823</v>
      </c>
      <c r="Q52" s="20">
        <v>2400</v>
      </c>
      <c r="R52" s="20">
        <v>1200</v>
      </c>
      <c r="S52" s="20">
        <v>874.20000000000073</v>
      </c>
      <c r="T52" s="22">
        <f t="shared" si="3"/>
        <v>4474.2000000000007</v>
      </c>
      <c r="U52" s="22">
        <f t="shared" si="4"/>
        <v>25348.2</v>
      </c>
    </row>
    <row r="53" spans="1:21" ht="15.75">
      <c r="A53" s="4">
        <v>47</v>
      </c>
      <c r="B53" s="18" t="s">
        <v>90</v>
      </c>
      <c r="C53" s="18">
        <v>2018</v>
      </c>
      <c r="D53" s="19" t="s">
        <v>91</v>
      </c>
      <c r="E53" s="20">
        <v>1514.2</v>
      </c>
      <c r="F53" s="20">
        <v>1578.8</v>
      </c>
      <c r="G53" s="20">
        <v>1694.8</v>
      </c>
      <c r="H53" s="20">
        <f t="shared" si="0"/>
        <v>4787.8</v>
      </c>
      <c r="I53" s="21">
        <v>1977</v>
      </c>
      <c r="J53" s="20">
        <v>1980</v>
      </c>
      <c r="K53" s="20">
        <v>2076</v>
      </c>
      <c r="L53" s="22">
        <f t="shared" si="1"/>
        <v>6033</v>
      </c>
      <c r="M53" s="20">
        <v>2000</v>
      </c>
      <c r="N53" s="20">
        <v>2000</v>
      </c>
      <c r="O53" s="20">
        <v>2000</v>
      </c>
      <c r="P53" s="22">
        <f t="shared" si="2"/>
        <v>6000</v>
      </c>
      <c r="Q53" s="20">
        <v>2000</v>
      </c>
      <c r="R53" s="20">
        <v>1000</v>
      </c>
      <c r="S53" s="20">
        <v>728.5</v>
      </c>
      <c r="T53" s="22">
        <f t="shared" si="3"/>
        <v>3728.5</v>
      </c>
      <c r="U53" s="22">
        <f t="shared" si="4"/>
        <v>20549.3</v>
      </c>
    </row>
    <row r="54" spans="1:21" ht="15.75">
      <c r="A54" s="4">
        <v>48</v>
      </c>
      <c r="B54" s="18" t="s">
        <v>92</v>
      </c>
      <c r="C54" s="18">
        <v>2018</v>
      </c>
      <c r="D54" s="19" t="s">
        <v>93</v>
      </c>
      <c r="E54" s="20">
        <v>1920</v>
      </c>
      <c r="F54" s="20">
        <v>1914.6</v>
      </c>
      <c r="G54" s="20">
        <v>1920.6</v>
      </c>
      <c r="H54" s="20">
        <f t="shared" si="0"/>
        <v>5755.2</v>
      </c>
      <c r="I54" s="21">
        <v>2382</v>
      </c>
      <c r="J54" s="20">
        <v>2371.1999999999998</v>
      </c>
      <c r="K54" s="20">
        <v>2556</v>
      </c>
      <c r="L54" s="22">
        <f t="shared" si="1"/>
        <v>7309.2</v>
      </c>
      <c r="M54" s="20">
        <v>3023</v>
      </c>
      <c r="N54" s="20">
        <v>2400</v>
      </c>
      <c r="O54" s="20">
        <v>2400</v>
      </c>
      <c r="P54" s="22">
        <f t="shared" si="2"/>
        <v>7823</v>
      </c>
      <c r="Q54" s="20">
        <v>2400</v>
      </c>
      <c r="R54" s="20">
        <v>1200</v>
      </c>
      <c r="S54" s="20">
        <v>874.20000000000073</v>
      </c>
      <c r="T54" s="22">
        <f t="shared" si="3"/>
        <v>4474.2000000000007</v>
      </c>
      <c r="U54" s="22">
        <f t="shared" si="4"/>
        <v>25361.599999999999</v>
      </c>
    </row>
    <row r="55" spans="1:21" ht="15.75">
      <c r="A55" s="4">
        <v>49</v>
      </c>
      <c r="B55" s="18" t="s">
        <v>94</v>
      </c>
      <c r="C55" s="18">
        <v>2018</v>
      </c>
      <c r="D55" s="19" t="s">
        <v>95</v>
      </c>
      <c r="E55" s="20">
        <v>1914</v>
      </c>
      <c r="F55" s="20">
        <v>1908</v>
      </c>
      <c r="G55" s="20">
        <v>1926</v>
      </c>
      <c r="H55" s="20">
        <f t="shared" si="0"/>
        <v>5748</v>
      </c>
      <c r="I55" s="21">
        <v>2390.8000000000002</v>
      </c>
      <c r="J55" s="20">
        <v>2378.6</v>
      </c>
      <c r="K55" s="20">
        <v>2539</v>
      </c>
      <c r="L55" s="22">
        <f t="shared" si="1"/>
        <v>7308.4</v>
      </c>
      <c r="M55" s="20">
        <v>3023</v>
      </c>
      <c r="N55" s="20">
        <v>2400</v>
      </c>
      <c r="O55" s="20">
        <v>2400</v>
      </c>
      <c r="P55" s="22">
        <f t="shared" si="2"/>
        <v>7823</v>
      </c>
      <c r="Q55" s="20">
        <v>2400</v>
      </c>
      <c r="R55" s="20">
        <v>1200</v>
      </c>
      <c r="S55" s="20">
        <v>874.20000000000073</v>
      </c>
      <c r="T55" s="22">
        <f t="shared" si="3"/>
        <v>4474.2000000000007</v>
      </c>
      <c r="U55" s="22">
        <f t="shared" si="4"/>
        <v>25353.599999999999</v>
      </c>
    </row>
    <row r="56" spans="1:21" ht="15.75">
      <c r="A56" s="4">
        <v>50</v>
      </c>
      <c r="B56" s="18" t="s">
        <v>96</v>
      </c>
      <c r="C56" s="18">
        <v>2018</v>
      </c>
      <c r="D56" s="19" t="s">
        <v>97</v>
      </c>
      <c r="E56" s="20">
        <v>1588.4</v>
      </c>
      <c r="F56" s="20">
        <v>1586</v>
      </c>
      <c r="G56" s="20">
        <v>1620.4</v>
      </c>
      <c r="H56" s="20">
        <f t="shared" si="0"/>
        <v>4794.8</v>
      </c>
      <c r="I56" s="21">
        <v>1989.6</v>
      </c>
      <c r="J56" s="20">
        <v>1980.2</v>
      </c>
      <c r="K56" s="20">
        <v>1973.4</v>
      </c>
      <c r="L56" s="22">
        <f t="shared" si="1"/>
        <v>5943.2000000000007</v>
      </c>
      <c r="M56" s="20">
        <v>2000</v>
      </c>
      <c r="N56" s="20">
        <v>2000</v>
      </c>
      <c r="O56" s="20">
        <v>2000</v>
      </c>
      <c r="P56" s="22">
        <f t="shared" si="2"/>
        <v>6000</v>
      </c>
      <c r="Q56" s="20">
        <v>2000</v>
      </c>
      <c r="R56" s="20">
        <v>1000</v>
      </c>
      <c r="S56" s="20">
        <v>728.5</v>
      </c>
      <c r="T56" s="22">
        <f t="shared" si="3"/>
        <v>3728.5</v>
      </c>
      <c r="U56" s="22">
        <f t="shared" si="4"/>
        <v>20466.500000000004</v>
      </c>
    </row>
    <row r="57" spans="1:21" ht="15.75">
      <c r="A57" s="4">
        <v>51</v>
      </c>
      <c r="B57" s="18" t="s">
        <v>98</v>
      </c>
      <c r="C57" s="18">
        <v>2018</v>
      </c>
      <c r="D57" s="19" t="s">
        <v>99</v>
      </c>
      <c r="E57" s="20">
        <v>3830.2</v>
      </c>
      <c r="F57" s="20">
        <v>3834.6</v>
      </c>
      <c r="G57" s="20">
        <v>3752</v>
      </c>
      <c r="H57" s="20">
        <f t="shared" si="0"/>
        <v>11416.8</v>
      </c>
      <c r="I57" s="21">
        <v>1586</v>
      </c>
      <c r="J57" s="20">
        <v>1582</v>
      </c>
      <c r="K57" s="20">
        <v>1582</v>
      </c>
      <c r="L57" s="22">
        <f t="shared" si="1"/>
        <v>4750</v>
      </c>
      <c r="M57" s="20">
        <v>1600</v>
      </c>
      <c r="N57" s="20">
        <v>1600</v>
      </c>
      <c r="O57" s="20">
        <v>1600</v>
      </c>
      <c r="P57" s="22">
        <f t="shared" si="2"/>
        <v>4800</v>
      </c>
      <c r="Q57" s="20">
        <v>1600</v>
      </c>
      <c r="R57" s="20">
        <v>800</v>
      </c>
      <c r="S57" s="20">
        <v>582.79999999999927</v>
      </c>
      <c r="T57" s="22">
        <f t="shared" si="3"/>
        <v>2982.7999999999993</v>
      </c>
      <c r="U57" s="22">
        <f t="shared" si="4"/>
        <v>23949.599999999999</v>
      </c>
    </row>
    <row r="58" spans="1:21" ht="15.75">
      <c r="A58" s="4">
        <v>52</v>
      </c>
      <c r="B58" s="18" t="s">
        <v>100</v>
      </c>
      <c r="C58" s="18">
        <v>2018</v>
      </c>
      <c r="D58" s="19" t="s">
        <v>101</v>
      </c>
      <c r="E58" s="20">
        <v>2000</v>
      </c>
      <c r="F58" s="20">
        <v>2547</v>
      </c>
      <c r="G58" s="20">
        <v>2655</v>
      </c>
      <c r="H58" s="20">
        <f t="shared" si="0"/>
        <v>7202</v>
      </c>
      <c r="I58" s="21">
        <v>2156</v>
      </c>
      <c r="J58" s="20">
        <v>3187</v>
      </c>
      <c r="K58" s="20">
        <v>4247</v>
      </c>
      <c r="L58" s="22">
        <f t="shared" si="1"/>
        <v>9590</v>
      </c>
      <c r="M58" s="20">
        <v>4031</v>
      </c>
      <c r="N58" s="20">
        <v>3200</v>
      </c>
      <c r="O58" s="20">
        <v>3200</v>
      </c>
      <c r="P58" s="22">
        <f t="shared" si="2"/>
        <v>10431</v>
      </c>
      <c r="Q58" s="20">
        <v>3200</v>
      </c>
      <c r="R58" s="20">
        <v>1600</v>
      </c>
      <c r="S58" s="20">
        <v>1165.5999999999985</v>
      </c>
      <c r="T58" s="22">
        <f t="shared" si="3"/>
        <v>5965.5999999999985</v>
      </c>
      <c r="U58" s="22">
        <f t="shared" si="4"/>
        <v>33188.6</v>
      </c>
    </row>
    <row r="59" spans="1:21" ht="15.75">
      <c r="A59" s="4">
        <v>53</v>
      </c>
      <c r="B59" s="18" t="s">
        <v>102</v>
      </c>
      <c r="C59" s="18">
        <v>2018</v>
      </c>
      <c r="D59" s="19" t="s">
        <v>103</v>
      </c>
      <c r="E59" s="20">
        <v>1530</v>
      </c>
      <c r="F59" s="20">
        <v>1582.2</v>
      </c>
      <c r="G59" s="20">
        <v>1559.4</v>
      </c>
      <c r="H59" s="20">
        <f t="shared" si="0"/>
        <v>4671.6000000000004</v>
      </c>
      <c r="I59" s="21">
        <v>1951.2</v>
      </c>
      <c r="J59" s="20">
        <v>1896</v>
      </c>
      <c r="K59" s="20">
        <v>1999.4</v>
      </c>
      <c r="L59" s="22">
        <f t="shared" si="1"/>
        <v>5846.6</v>
      </c>
      <c r="M59" s="20">
        <v>2000</v>
      </c>
      <c r="N59" s="20">
        <v>2000</v>
      </c>
      <c r="O59" s="20">
        <v>2000</v>
      </c>
      <c r="P59" s="22">
        <f t="shared" si="2"/>
        <v>6000</v>
      </c>
      <c r="Q59" s="20">
        <v>2000</v>
      </c>
      <c r="R59" s="20">
        <v>1000</v>
      </c>
      <c r="S59" s="20">
        <v>728.5</v>
      </c>
      <c r="T59" s="22">
        <f t="shared" si="3"/>
        <v>3728.5</v>
      </c>
      <c r="U59" s="22">
        <f t="shared" si="4"/>
        <v>20246.7</v>
      </c>
    </row>
    <row r="60" spans="1:21" s="1" customFormat="1" ht="15.75">
      <c r="A60" s="4">
        <v>54</v>
      </c>
      <c r="B60" s="18" t="s">
        <v>104</v>
      </c>
      <c r="C60" s="18">
        <v>2018</v>
      </c>
      <c r="D60" s="19" t="s">
        <v>105</v>
      </c>
      <c r="E60" s="5">
        <v>1015</v>
      </c>
      <c r="F60" s="5">
        <v>1561.8</v>
      </c>
      <c r="G60" s="20">
        <v>2214.8000000000002</v>
      </c>
      <c r="H60" s="20">
        <f t="shared" si="0"/>
        <v>4791.6000000000004</v>
      </c>
      <c r="I60" s="21">
        <v>1990</v>
      </c>
      <c r="J60" s="5">
        <v>1960.8</v>
      </c>
      <c r="K60" s="5">
        <v>2093.8000000000002</v>
      </c>
      <c r="L60" s="22">
        <f t="shared" si="1"/>
        <v>6044.6</v>
      </c>
      <c r="M60" s="5">
        <v>2000</v>
      </c>
      <c r="N60" s="5">
        <v>2000</v>
      </c>
      <c r="O60" s="5">
        <v>2000</v>
      </c>
      <c r="P60" s="22">
        <f t="shared" si="2"/>
        <v>6000</v>
      </c>
      <c r="Q60" s="5">
        <v>2000</v>
      </c>
      <c r="R60" s="5">
        <v>1000</v>
      </c>
      <c r="S60" s="5">
        <v>728.5</v>
      </c>
      <c r="T60" s="22">
        <f t="shared" si="3"/>
        <v>3728.5</v>
      </c>
      <c r="U60" s="22">
        <f t="shared" si="4"/>
        <v>20564.699999999997</v>
      </c>
    </row>
    <row r="61" spans="1:21" ht="15.75">
      <c r="A61" s="4">
        <v>55</v>
      </c>
      <c r="B61" s="18" t="s">
        <v>106</v>
      </c>
      <c r="C61" s="18">
        <v>2018</v>
      </c>
      <c r="D61" s="19" t="s">
        <v>107</v>
      </c>
      <c r="E61" s="20">
        <v>0</v>
      </c>
      <c r="F61" s="20">
        <v>3840</v>
      </c>
      <c r="G61" s="20">
        <v>1910</v>
      </c>
      <c r="H61" s="20">
        <f t="shared" si="0"/>
        <v>5750</v>
      </c>
      <c r="I61" s="21">
        <v>2510</v>
      </c>
      <c r="J61" s="20">
        <v>2396</v>
      </c>
      <c r="K61" s="20">
        <v>2404</v>
      </c>
      <c r="L61" s="22">
        <f t="shared" si="1"/>
        <v>7310</v>
      </c>
      <c r="M61" s="20">
        <v>3023</v>
      </c>
      <c r="N61" s="20">
        <v>2400</v>
      </c>
      <c r="O61" s="20">
        <v>2400</v>
      </c>
      <c r="P61" s="22">
        <f t="shared" si="2"/>
        <v>7823</v>
      </c>
      <c r="Q61" s="20">
        <v>2400</v>
      </c>
      <c r="R61" s="20">
        <v>1200</v>
      </c>
      <c r="S61" s="20">
        <v>874.20000000000073</v>
      </c>
      <c r="T61" s="22">
        <f t="shared" si="3"/>
        <v>4474.2000000000007</v>
      </c>
      <c r="U61" s="22">
        <f t="shared" si="4"/>
        <v>25357.200000000001</v>
      </c>
    </row>
    <row r="62" spans="1:21" ht="15.75">
      <c r="A62" s="4">
        <v>56</v>
      </c>
      <c r="B62" s="18" t="s">
        <v>108</v>
      </c>
      <c r="C62" s="18">
        <v>2018</v>
      </c>
      <c r="D62" s="19" t="s">
        <v>109</v>
      </c>
      <c r="E62" s="20">
        <v>2549</v>
      </c>
      <c r="F62" s="20">
        <v>2549</v>
      </c>
      <c r="G62" s="20">
        <v>2549</v>
      </c>
      <c r="H62" s="20">
        <f t="shared" si="0"/>
        <v>7647</v>
      </c>
      <c r="I62" s="21">
        <v>3193</v>
      </c>
      <c r="J62" s="20">
        <v>3186</v>
      </c>
      <c r="K62" s="20">
        <v>3198</v>
      </c>
      <c r="L62" s="22">
        <f t="shared" si="1"/>
        <v>9577</v>
      </c>
      <c r="M62" s="20">
        <v>3200</v>
      </c>
      <c r="N62" s="20">
        <v>3200</v>
      </c>
      <c r="O62" s="20">
        <v>3200</v>
      </c>
      <c r="P62" s="22">
        <f t="shared" si="2"/>
        <v>9600</v>
      </c>
      <c r="Q62" s="20">
        <v>3200</v>
      </c>
      <c r="R62" s="20">
        <v>1600</v>
      </c>
      <c r="S62" s="20">
        <v>1165.5999999999985</v>
      </c>
      <c r="T62" s="22">
        <f t="shared" si="3"/>
        <v>5965.5999999999985</v>
      </c>
      <c r="U62" s="22">
        <f t="shared" si="4"/>
        <v>32789.599999999999</v>
      </c>
    </row>
    <row r="63" spans="1:21" ht="15.75">
      <c r="A63" s="4">
        <v>57</v>
      </c>
      <c r="B63" s="18" t="s">
        <v>110</v>
      </c>
      <c r="C63" s="18">
        <v>2018</v>
      </c>
      <c r="D63" s="19" t="s">
        <v>111</v>
      </c>
      <c r="E63" s="20">
        <v>3503.8</v>
      </c>
      <c r="F63" s="20">
        <v>3507</v>
      </c>
      <c r="G63" s="20">
        <v>3515</v>
      </c>
      <c r="H63" s="20">
        <f t="shared" si="0"/>
        <v>10525.8</v>
      </c>
      <c r="I63" s="21">
        <v>4585</v>
      </c>
      <c r="J63" s="20">
        <v>4190</v>
      </c>
      <c r="K63" s="20">
        <v>4599.8</v>
      </c>
      <c r="L63" s="22">
        <f t="shared" si="1"/>
        <v>13374.8</v>
      </c>
      <c r="M63" s="20">
        <v>5542</v>
      </c>
      <c r="N63" s="20">
        <v>4400</v>
      </c>
      <c r="O63" s="20">
        <v>4400</v>
      </c>
      <c r="P63" s="22">
        <f t="shared" si="2"/>
        <v>14342</v>
      </c>
      <c r="Q63" s="20">
        <v>4400</v>
      </c>
      <c r="R63" s="20">
        <v>2200</v>
      </c>
      <c r="S63" s="20">
        <v>1602.7000000000007</v>
      </c>
      <c r="T63" s="22">
        <f t="shared" si="3"/>
        <v>8202.7000000000007</v>
      </c>
      <c r="U63" s="22">
        <f t="shared" si="4"/>
        <v>46445.3</v>
      </c>
    </row>
    <row r="64" spans="1:21" ht="15.75">
      <c r="A64" s="4">
        <v>58</v>
      </c>
      <c r="B64" s="18" t="s">
        <v>112</v>
      </c>
      <c r="C64" s="18">
        <v>2018</v>
      </c>
      <c r="D64" s="19" t="s">
        <v>113</v>
      </c>
      <c r="E64" s="20">
        <v>1566</v>
      </c>
      <c r="F64" s="20">
        <v>1570</v>
      </c>
      <c r="G64" s="20">
        <v>1603</v>
      </c>
      <c r="H64" s="20">
        <f t="shared" si="0"/>
        <v>4739</v>
      </c>
      <c r="I64" s="21">
        <v>1949</v>
      </c>
      <c r="J64" s="20">
        <v>1978</v>
      </c>
      <c r="K64" s="20">
        <v>2052</v>
      </c>
      <c r="L64" s="22">
        <f t="shared" si="1"/>
        <v>5979</v>
      </c>
      <c r="M64" s="20">
        <v>2519</v>
      </c>
      <c r="N64" s="20">
        <v>2000</v>
      </c>
      <c r="O64" s="20">
        <v>2000</v>
      </c>
      <c r="P64" s="22">
        <f t="shared" si="2"/>
        <v>6519</v>
      </c>
      <c r="Q64" s="20">
        <v>2000</v>
      </c>
      <c r="R64" s="20">
        <v>1000</v>
      </c>
      <c r="S64" s="20">
        <v>728.5</v>
      </c>
      <c r="T64" s="22">
        <f t="shared" si="3"/>
        <v>3728.5</v>
      </c>
      <c r="U64" s="22">
        <f t="shared" si="4"/>
        <v>20965.5</v>
      </c>
    </row>
    <row r="65" spans="1:21" ht="15.75">
      <c r="A65" s="4">
        <v>59</v>
      </c>
      <c r="B65" s="18" t="s">
        <v>114</v>
      </c>
      <c r="C65" s="18">
        <v>2018</v>
      </c>
      <c r="D65" s="19" t="s">
        <v>115</v>
      </c>
      <c r="E65" s="20">
        <v>1914</v>
      </c>
      <c r="F65" s="20">
        <v>1910</v>
      </c>
      <c r="G65" s="20">
        <v>1912</v>
      </c>
      <c r="H65" s="20">
        <f t="shared" si="0"/>
        <v>5736</v>
      </c>
      <c r="I65" s="21">
        <v>2400</v>
      </c>
      <c r="J65" s="20">
        <v>2390</v>
      </c>
      <c r="K65" s="20">
        <v>2518</v>
      </c>
      <c r="L65" s="22">
        <f t="shared" si="1"/>
        <v>7308</v>
      </c>
      <c r="M65" s="20">
        <v>3023</v>
      </c>
      <c r="N65" s="20">
        <v>2400</v>
      </c>
      <c r="O65" s="20">
        <v>2400</v>
      </c>
      <c r="P65" s="22">
        <f t="shared" si="2"/>
        <v>7823</v>
      </c>
      <c r="Q65" s="20">
        <v>2400</v>
      </c>
      <c r="R65" s="20">
        <v>1200</v>
      </c>
      <c r="S65" s="20">
        <v>874.20000000000073</v>
      </c>
      <c r="T65" s="22">
        <f t="shared" si="3"/>
        <v>4474.2000000000007</v>
      </c>
      <c r="U65" s="22">
        <f t="shared" si="4"/>
        <v>25341.200000000001</v>
      </c>
    </row>
    <row r="66" spans="1:21" ht="15.75">
      <c r="A66" s="4">
        <v>60</v>
      </c>
      <c r="B66" s="18" t="s">
        <v>116</v>
      </c>
      <c r="C66" s="18">
        <v>2018</v>
      </c>
      <c r="D66" s="19" t="s">
        <v>117</v>
      </c>
      <c r="E66" s="20">
        <v>1268</v>
      </c>
      <c r="F66" s="20">
        <v>1262</v>
      </c>
      <c r="G66" s="20">
        <v>1297</v>
      </c>
      <c r="H66" s="20">
        <f t="shared" si="0"/>
        <v>3827</v>
      </c>
      <c r="I66" s="21">
        <v>1584</v>
      </c>
      <c r="J66" s="20">
        <v>1584</v>
      </c>
      <c r="K66" s="20">
        <v>1692</v>
      </c>
      <c r="L66" s="22">
        <f t="shared" si="1"/>
        <v>4860</v>
      </c>
      <c r="M66" s="20">
        <v>2015</v>
      </c>
      <c r="N66" s="20">
        <v>1600</v>
      </c>
      <c r="O66" s="20">
        <v>1600</v>
      </c>
      <c r="P66" s="22">
        <f t="shared" si="2"/>
        <v>5215</v>
      </c>
      <c r="Q66" s="20">
        <v>1600</v>
      </c>
      <c r="R66" s="20">
        <v>800</v>
      </c>
      <c r="S66" s="20">
        <v>582.79999999999927</v>
      </c>
      <c r="T66" s="22">
        <f t="shared" si="3"/>
        <v>2982.7999999999993</v>
      </c>
      <c r="U66" s="22">
        <f t="shared" si="4"/>
        <v>16884.8</v>
      </c>
    </row>
    <row r="67" spans="1:21" s="2" customFormat="1" ht="15.75">
      <c r="A67" s="27">
        <v>61</v>
      </c>
      <c r="B67" s="28" t="s">
        <v>118</v>
      </c>
      <c r="C67" s="28">
        <v>2018</v>
      </c>
      <c r="D67" s="29" t="s">
        <v>336</v>
      </c>
      <c r="E67" s="6">
        <v>1920</v>
      </c>
      <c r="F67" s="6">
        <v>1920</v>
      </c>
      <c r="G67" s="6">
        <v>1920</v>
      </c>
      <c r="H67" s="6">
        <f t="shared" si="0"/>
        <v>5760</v>
      </c>
      <c r="I67" s="30">
        <v>2398</v>
      </c>
      <c r="J67" s="6">
        <v>2388</v>
      </c>
      <c r="K67" s="6"/>
      <c r="L67" s="31">
        <f t="shared" si="1"/>
        <v>4786</v>
      </c>
      <c r="M67" s="6">
        <v>0</v>
      </c>
      <c r="N67" s="6"/>
      <c r="O67" s="6"/>
      <c r="P67" s="31">
        <f t="shared" si="2"/>
        <v>0</v>
      </c>
      <c r="Q67" s="6"/>
      <c r="R67" s="6"/>
      <c r="S67" s="6"/>
      <c r="T67" s="31">
        <f t="shared" si="3"/>
        <v>0</v>
      </c>
      <c r="U67" s="31">
        <f t="shared" si="4"/>
        <v>10546</v>
      </c>
    </row>
    <row r="68" spans="1:21" s="2" customFormat="1" ht="15.75">
      <c r="A68" s="27">
        <v>62</v>
      </c>
      <c r="B68" s="28" t="s">
        <v>119</v>
      </c>
      <c r="C68" s="28">
        <v>2018</v>
      </c>
      <c r="D68" s="29" t="s">
        <v>337</v>
      </c>
      <c r="E68" s="6">
        <v>1912</v>
      </c>
      <c r="F68" s="6">
        <v>1910.8</v>
      </c>
      <c r="G68" s="6">
        <v>1925.6</v>
      </c>
      <c r="H68" s="6">
        <f t="shared" si="0"/>
        <v>5748.4</v>
      </c>
      <c r="I68" s="30">
        <v>2500</v>
      </c>
      <c r="J68" s="6">
        <v>2317</v>
      </c>
      <c r="K68" s="6"/>
      <c r="L68" s="31">
        <f t="shared" si="1"/>
        <v>4817</v>
      </c>
      <c r="M68" s="6">
        <v>0</v>
      </c>
      <c r="N68" s="6"/>
      <c r="O68" s="6"/>
      <c r="P68" s="31">
        <f t="shared" si="2"/>
        <v>0</v>
      </c>
      <c r="Q68" s="6"/>
      <c r="R68" s="6"/>
      <c r="S68" s="6"/>
      <c r="T68" s="31">
        <f t="shared" si="3"/>
        <v>0</v>
      </c>
      <c r="U68" s="31">
        <f t="shared" si="4"/>
        <v>10565.4</v>
      </c>
    </row>
    <row r="69" spans="1:21" ht="15.75">
      <c r="A69" s="4">
        <v>63</v>
      </c>
      <c r="B69" s="18" t="s">
        <v>120</v>
      </c>
      <c r="C69" s="18">
        <v>2018</v>
      </c>
      <c r="D69" s="19" t="s">
        <v>121</v>
      </c>
      <c r="E69" s="20">
        <v>5417.8</v>
      </c>
      <c r="F69" s="20">
        <v>5397.6</v>
      </c>
      <c r="G69" s="20">
        <v>5391.6</v>
      </c>
      <c r="H69" s="20">
        <f t="shared" si="0"/>
        <v>16207.000000000002</v>
      </c>
      <c r="I69" s="21">
        <v>5420</v>
      </c>
      <c r="J69" s="20">
        <v>5117</v>
      </c>
      <c r="K69" s="20">
        <v>6648</v>
      </c>
      <c r="L69" s="22">
        <f t="shared" si="1"/>
        <v>17185</v>
      </c>
      <c r="M69" s="20">
        <v>6550</v>
      </c>
      <c r="N69" s="20">
        <v>5200</v>
      </c>
      <c r="O69" s="20">
        <v>5200</v>
      </c>
      <c r="P69" s="22">
        <f t="shared" si="2"/>
        <v>16950</v>
      </c>
      <c r="Q69" s="20">
        <v>5200</v>
      </c>
      <c r="R69" s="20">
        <v>2600</v>
      </c>
      <c r="S69" s="20">
        <v>1894.0999999999985</v>
      </c>
      <c r="T69" s="22">
        <f t="shared" si="3"/>
        <v>9694.0999999999985</v>
      </c>
      <c r="U69" s="22">
        <f t="shared" si="4"/>
        <v>60036.1</v>
      </c>
    </row>
    <row r="70" spans="1:21" ht="15.75">
      <c r="A70" s="4">
        <v>64</v>
      </c>
      <c r="B70" s="18" t="s">
        <v>122</v>
      </c>
      <c r="C70" s="18">
        <v>2018</v>
      </c>
      <c r="D70" s="19" t="s">
        <v>123</v>
      </c>
      <c r="E70" s="20">
        <v>1272.8</v>
      </c>
      <c r="F70" s="20">
        <v>1273.2</v>
      </c>
      <c r="G70" s="20">
        <v>1293</v>
      </c>
      <c r="H70" s="20">
        <f t="shared" si="0"/>
        <v>3839</v>
      </c>
      <c r="I70" s="21">
        <v>1673.2</v>
      </c>
      <c r="J70" s="20">
        <v>1586.6</v>
      </c>
      <c r="K70" s="20">
        <v>1611</v>
      </c>
      <c r="L70" s="22">
        <f t="shared" si="1"/>
        <v>4870.8</v>
      </c>
      <c r="M70" s="20">
        <v>2023.4</v>
      </c>
      <c r="N70" s="20">
        <v>1600</v>
      </c>
      <c r="O70" s="20">
        <v>1600</v>
      </c>
      <c r="P70" s="22">
        <f t="shared" si="2"/>
        <v>5223.3999999999996</v>
      </c>
      <c r="Q70" s="20">
        <v>1600</v>
      </c>
      <c r="R70" s="20">
        <v>800</v>
      </c>
      <c r="S70" s="20">
        <v>582.79999999999927</v>
      </c>
      <c r="T70" s="22">
        <f t="shared" si="3"/>
        <v>2982.7999999999993</v>
      </c>
      <c r="U70" s="22">
        <f t="shared" si="4"/>
        <v>16916</v>
      </c>
    </row>
    <row r="71" spans="1:21" ht="15.75">
      <c r="A71" s="4">
        <v>65</v>
      </c>
      <c r="B71" s="18" t="s">
        <v>124</v>
      </c>
      <c r="C71" s="18">
        <v>2018</v>
      </c>
      <c r="D71" s="19" t="s">
        <v>125</v>
      </c>
      <c r="E71" s="20">
        <v>2556.8000000000002</v>
      </c>
      <c r="F71" s="20">
        <v>2537</v>
      </c>
      <c r="G71" s="20">
        <v>2572</v>
      </c>
      <c r="H71" s="20">
        <f t="shared" si="0"/>
        <v>7665.8</v>
      </c>
      <c r="I71" s="21">
        <v>3193.8</v>
      </c>
      <c r="J71" s="20">
        <v>3184.6</v>
      </c>
      <c r="K71" s="20">
        <v>3363</v>
      </c>
      <c r="L71" s="22">
        <f t="shared" si="1"/>
        <v>9741.4</v>
      </c>
      <c r="M71" s="20">
        <v>4031</v>
      </c>
      <c r="N71" s="20">
        <v>3200</v>
      </c>
      <c r="O71" s="20">
        <v>3200</v>
      </c>
      <c r="P71" s="22">
        <f t="shared" si="2"/>
        <v>10431</v>
      </c>
      <c r="Q71" s="20">
        <v>3200</v>
      </c>
      <c r="R71" s="20">
        <v>1600</v>
      </c>
      <c r="S71" s="20">
        <v>1165.5999999999985</v>
      </c>
      <c r="T71" s="22">
        <f t="shared" si="3"/>
        <v>5965.5999999999985</v>
      </c>
      <c r="U71" s="22">
        <f t="shared" si="4"/>
        <v>33803.799999999996</v>
      </c>
    </row>
    <row r="72" spans="1:21" ht="15.75">
      <c r="A72" s="4">
        <v>66</v>
      </c>
      <c r="B72" s="18" t="s">
        <v>126</v>
      </c>
      <c r="C72" s="18">
        <v>2018</v>
      </c>
      <c r="D72" s="19" t="s">
        <v>127</v>
      </c>
      <c r="E72" s="20">
        <v>3111</v>
      </c>
      <c r="F72" s="20">
        <v>3189.4</v>
      </c>
      <c r="G72" s="20">
        <v>3209.6</v>
      </c>
      <c r="H72" s="20">
        <f t="shared" ref="H72:H135" si="5">E72+F72+G72</f>
        <v>9510</v>
      </c>
      <c r="I72" s="21">
        <v>3997.6</v>
      </c>
      <c r="J72" s="20">
        <v>1573.8</v>
      </c>
      <c r="K72" s="20">
        <v>1590</v>
      </c>
      <c r="L72" s="22">
        <f t="shared" ref="L72:L135" si="6">I72+J72+K72</f>
        <v>7161.4</v>
      </c>
      <c r="M72" s="20">
        <v>2015</v>
      </c>
      <c r="N72" s="20">
        <v>1600</v>
      </c>
      <c r="O72" s="20">
        <v>1600</v>
      </c>
      <c r="P72" s="22">
        <f t="shared" ref="P72:P135" si="7">M72+N72+O72</f>
        <v>5215</v>
      </c>
      <c r="Q72" s="20">
        <v>1600</v>
      </c>
      <c r="R72" s="20">
        <v>800</v>
      </c>
      <c r="S72" s="20">
        <v>582.79999999999927</v>
      </c>
      <c r="T72" s="22">
        <f t="shared" ref="T72:T135" si="8">SUM(Q72:S72)</f>
        <v>2982.7999999999993</v>
      </c>
      <c r="U72" s="22">
        <f t="shared" ref="U72:U135" si="9">S72+R72+Q72+O72+N72+M72+K72+J72+I72+G72+F72+E72</f>
        <v>24869.200000000001</v>
      </c>
    </row>
    <row r="73" spans="1:21" ht="15.75">
      <c r="A73" s="4">
        <v>67</v>
      </c>
      <c r="B73" s="18" t="s">
        <v>128</v>
      </c>
      <c r="C73" s="18">
        <v>2018</v>
      </c>
      <c r="D73" s="19" t="s">
        <v>129</v>
      </c>
      <c r="E73" s="20">
        <v>1595.4</v>
      </c>
      <c r="F73" s="20">
        <v>1595.4</v>
      </c>
      <c r="G73" s="20">
        <v>1595.4</v>
      </c>
      <c r="H73" s="20">
        <f t="shared" si="5"/>
        <v>4786.2000000000007</v>
      </c>
      <c r="I73" s="21">
        <v>1994.4</v>
      </c>
      <c r="J73" s="20">
        <v>1994.4</v>
      </c>
      <c r="K73" s="20">
        <v>2100</v>
      </c>
      <c r="L73" s="22">
        <f t="shared" si="6"/>
        <v>6088.8</v>
      </c>
      <c r="M73" s="20">
        <v>2519</v>
      </c>
      <c r="N73" s="20">
        <v>2000</v>
      </c>
      <c r="O73" s="20">
        <v>2000</v>
      </c>
      <c r="P73" s="22">
        <f t="shared" si="7"/>
        <v>6519</v>
      </c>
      <c r="Q73" s="20">
        <v>2000</v>
      </c>
      <c r="R73" s="20">
        <v>1000</v>
      </c>
      <c r="S73" s="20">
        <v>728.5</v>
      </c>
      <c r="T73" s="22">
        <f t="shared" si="8"/>
        <v>3728.5</v>
      </c>
      <c r="U73" s="22">
        <f t="shared" si="9"/>
        <v>21122.500000000004</v>
      </c>
    </row>
    <row r="74" spans="1:21" ht="30">
      <c r="A74" s="4">
        <v>68</v>
      </c>
      <c r="B74" s="18" t="s">
        <v>130</v>
      </c>
      <c r="C74" s="18">
        <v>2018</v>
      </c>
      <c r="D74" s="19" t="s">
        <v>131</v>
      </c>
      <c r="E74" s="20">
        <v>3377</v>
      </c>
      <c r="F74" s="20">
        <v>3511</v>
      </c>
      <c r="G74" s="20">
        <v>3601</v>
      </c>
      <c r="H74" s="20">
        <f t="shared" si="5"/>
        <v>10489</v>
      </c>
      <c r="I74" s="21">
        <v>4385</v>
      </c>
      <c r="J74" s="20">
        <v>4350</v>
      </c>
      <c r="K74" s="20">
        <v>4459</v>
      </c>
      <c r="L74" s="22">
        <f t="shared" si="6"/>
        <v>13194</v>
      </c>
      <c r="M74" s="20">
        <v>5542</v>
      </c>
      <c r="N74" s="20">
        <v>4400</v>
      </c>
      <c r="O74" s="20">
        <v>4400</v>
      </c>
      <c r="P74" s="22">
        <f t="shared" si="7"/>
        <v>14342</v>
      </c>
      <c r="Q74" s="20">
        <v>4400</v>
      </c>
      <c r="R74" s="20">
        <v>2200</v>
      </c>
      <c r="S74" s="20">
        <v>1602.7000000000007</v>
      </c>
      <c r="T74" s="22">
        <f t="shared" si="8"/>
        <v>8202.7000000000007</v>
      </c>
      <c r="U74" s="22">
        <f t="shared" si="9"/>
        <v>46227.7</v>
      </c>
    </row>
    <row r="75" spans="1:21" ht="15.75">
      <c r="A75" s="4">
        <v>69</v>
      </c>
      <c r="B75" s="18" t="s">
        <v>132</v>
      </c>
      <c r="C75" s="18">
        <v>2018</v>
      </c>
      <c r="D75" s="19" t="s">
        <v>133</v>
      </c>
      <c r="E75" s="20">
        <v>1902.8</v>
      </c>
      <c r="F75" s="20">
        <v>1919.8</v>
      </c>
      <c r="G75" s="20">
        <v>1919.8</v>
      </c>
      <c r="H75" s="20">
        <f t="shared" si="5"/>
        <v>5742.4</v>
      </c>
      <c r="I75" s="21">
        <v>2289.1999999999998</v>
      </c>
      <c r="J75" s="20">
        <v>2390</v>
      </c>
      <c r="K75" s="20">
        <v>2622</v>
      </c>
      <c r="L75" s="22">
        <f t="shared" si="6"/>
        <v>7301.2</v>
      </c>
      <c r="M75" s="20">
        <v>3023</v>
      </c>
      <c r="N75" s="20">
        <v>2400</v>
      </c>
      <c r="O75" s="20">
        <v>2400</v>
      </c>
      <c r="P75" s="22">
        <f t="shared" si="7"/>
        <v>7823</v>
      </c>
      <c r="Q75" s="20">
        <v>2400</v>
      </c>
      <c r="R75" s="20">
        <v>1200</v>
      </c>
      <c r="S75" s="20">
        <v>874.20000000000073</v>
      </c>
      <c r="T75" s="22">
        <f t="shared" si="8"/>
        <v>4474.2000000000007</v>
      </c>
      <c r="U75" s="22">
        <f t="shared" si="9"/>
        <v>25340.799999999999</v>
      </c>
    </row>
    <row r="76" spans="1:21" ht="15.75">
      <c r="A76" s="4">
        <v>70</v>
      </c>
      <c r="B76" s="18" t="s">
        <v>134</v>
      </c>
      <c r="C76" s="18">
        <v>2018</v>
      </c>
      <c r="D76" s="19" t="s">
        <v>135</v>
      </c>
      <c r="E76" s="20">
        <v>1582.2</v>
      </c>
      <c r="F76" s="20">
        <v>1595.4</v>
      </c>
      <c r="G76" s="20">
        <v>1595.4</v>
      </c>
      <c r="H76" s="20">
        <f t="shared" si="5"/>
        <v>4773</v>
      </c>
      <c r="I76" s="21">
        <v>1985.4</v>
      </c>
      <c r="J76" s="20">
        <v>1994.4</v>
      </c>
      <c r="K76" s="20">
        <v>2110.8000000000002</v>
      </c>
      <c r="L76" s="22">
        <f t="shared" si="6"/>
        <v>6090.6</v>
      </c>
      <c r="M76" s="20">
        <v>2519</v>
      </c>
      <c r="N76" s="20">
        <v>2000</v>
      </c>
      <c r="O76" s="20">
        <v>2000</v>
      </c>
      <c r="P76" s="22">
        <f t="shared" si="7"/>
        <v>6519</v>
      </c>
      <c r="Q76" s="20">
        <v>2000</v>
      </c>
      <c r="R76" s="20">
        <v>1000</v>
      </c>
      <c r="S76" s="20">
        <v>728.5</v>
      </c>
      <c r="T76" s="22">
        <f t="shared" si="8"/>
        <v>3728.5</v>
      </c>
      <c r="U76" s="22">
        <f t="shared" si="9"/>
        <v>21111.100000000002</v>
      </c>
    </row>
    <row r="77" spans="1:21" ht="15.75">
      <c r="A77" s="4">
        <v>71</v>
      </c>
      <c r="B77" s="18" t="s">
        <v>136</v>
      </c>
      <c r="C77" s="18">
        <v>2018</v>
      </c>
      <c r="D77" s="19" t="s">
        <v>137</v>
      </c>
      <c r="E77" s="20">
        <v>5119.8</v>
      </c>
      <c r="F77" s="20">
        <v>5118.8</v>
      </c>
      <c r="G77" s="20">
        <v>5109.3999999999996</v>
      </c>
      <c r="H77" s="20">
        <f t="shared" si="5"/>
        <v>15348</v>
      </c>
      <c r="I77" s="21">
        <v>5714.6</v>
      </c>
      <c r="J77" s="20">
        <v>6757</v>
      </c>
      <c r="K77" s="20">
        <v>7798.4</v>
      </c>
      <c r="L77" s="22">
        <f t="shared" si="6"/>
        <v>20270</v>
      </c>
      <c r="M77" s="20">
        <v>8565</v>
      </c>
      <c r="N77" s="20">
        <v>6800.0000000000009</v>
      </c>
      <c r="O77" s="20">
        <v>6800.0000000000009</v>
      </c>
      <c r="P77" s="22">
        <f t="shared" si="7"/>
        <v>22165</v>
      </c>
      <c r="Q77" s="20">
        <v>6800.0000000000009</v>
      </c>
      <c r="R77" s="20">
        <v>3400.0000000000005</v>
      </c>
      <c r="S77" s="20">
        <v>2476.9</v>
      </c>
      <c r="T77" s="22">
        <f t="shared" si="8"/>
        <v>12676.900000000001</v>
      </c>
      <c r="U77" s="22">
        <f t="shared" si="9"/>
        <v>70459.900000000009</v>
      </c>
    </row>
    <row r="78" spans="1:21" ht="15.75">
      <c r="A78" s="4">
        <v>72</v>
      </c>
      <c r="B78" s="18" t="s">
        <v>138</v>
      </c>
      <c r="C78" s="18">
        <v>2018</v>
      </c>
      <c r="D78" s="19" t="s">
        <v>139</v>
      </c>
      <c r="E78" s="20">
        <v>1265</v>
      </c>
      <c r="F78" s="20">
        <v>1270</v>
      </c>
      <c r="G78" s="20">
        <v>1303</v>
      </c>
      <c r="H78" s="20">
        <f t="shared" si="5"/>
        <v>3838</v>
      </c>
      <c r="I78" s="21">
        <v>1567</v>
      </c>
      <c r="J78" s="20">
        <v>1589</v>
      </c>
      <c r="K78" s="20">
        <v>1704</v>
      </c>
      <c r="L78" s="22">
        <f t="shared" si="6"/>
        <v>4860</v>
      </c>
      <c r="M78" s="20">
        <v>2015</v>
      </c>
      <c r="N78" s="20">
        <v>1600</v>
      </c>
      <c r="O78" s="20">
        <v>1600</v>
      </c>
      <c r="P78" s="22">
        <f t="shared" si="7"/>
        <v>5215</v>
      </c>
      <c r="Q78" s="20">
        <v>1600</v>
      </c>
      <c r="R78" s="20">
        <v>800</v>
      </c>
      <c r="S78" s="20">
        <v>582.79999999999927</v>
      </c>
      <c r="T78" s="22">
        <f t="shared" si="8"/>
        <v>2982.7999999999993</v>
      </c>
      <c r="U78" s="22">
        <f t="shared" si="9"/>
        <v>16895.8</v>
      </c>
    </row>
    <row r="79" spans="1:21" ht="15.75">
      <c r="A79" s="4">
        <v>73</v>
      </c>
      <c r="B79" s="18" t="s">
        <v>140</v>
      </c>
      <c r="C79" s="18">
        <v>2018</v>
      </c>
      <c r="D79" s="19" t="s">
        <v>141</v>
      </c>
      <c r="E79" s="20">
        <v>3194.8</v>
      </c>
      <c r="F79" s="20">
        <v>3172.8</v>
      </c>
      <c r="G79" s="20">
        <v>3222.8</v>
      </c>
      <c r="H79" s="20">
        <f t="shared" si="5"/>
        <v>9590.4000000000015</v>
      </c>
      <c r="I79" s="21">
        <v>3996.8</v>
      </c>
      <c r="J79" s="20">
        <v>3994.4</v>
      </c>
      <c r="K79" s="20">
        <v>4186.6000000000004</v>
      </c>
      <c r="L79" s="22">
        <f t="shared" si="6"/>
        <v>12177.800000000001</v>
      </c>
      <c r="M79" s="20">
        <v>5038</v>
      </c>
      <c r="N79" s="20">
        <v>4000</v>
      </c>
      <c r="O79" s="20">
        <v>4000</v>
      </c>
      <c r="P79" s="22">
        <f t="shared" si="7"/>
        <v>13038</v>
      </c>
      <c r="Q79" s="20">
        <v>4000</v>
      </c>
      <c r="R79" s="20">
        <v>2000</v>
      </c>
      <c r="S79" s="20">
        <v>1457</v>
      </c>
      <c r="T79" s="22">
        <f t="shared" si="8"/>
        <v>7457</v>
      </c>
      <c r="U79" s="22">
        <f t="shared" si="9"/>
        <v>42263.200000000004</v>
      </c>
    </row>
    <row r="80" spans="1:21" ht="15.75">
      <c r="A80" s="4">
        <v>74</v>
      </c>
      <c r="B80" s="18" t="s">
        <v>142</v>
      </c>
      <c r="C80" s="18">
        <v>2018</v>
      </c>
      <c r="D80" s="19" t="s">
        <v>143</v>
      </c>
      <c r="E80" s="20">
        <v>1594</v>
      </c>
      <c r="F80" s="20">
        <v>1572</v>
      </c>
      <c r="G80" s="20">
        <v>1591.4</v>
      </c>
      <c r="H80" s="20">
        <f t="shared" si="5"/>
        <v>4757.3999999999996</v>
      </c>
      <c r="I80" s="21">
        <v>1590</v>
      </c>
      <c r="J80" s="20">
        <v>1590</v>
      </c>
      <c r="K80" s="20">
        <v>1560</v>
      </c>
      <c r="L80" s="22">
        <f t="shared" si="6"/>
        <v>4740</v>
      </c>
      <c r="M80" s="20">
        <v>2000</v>
      </c>
      <c r="N80" s="20">
        <v>2000</v>
      </c>
      <c r="O80" s="20">
        <v>2000</v>
      </c>
      <c r="P80" s="22">
        <f t="shared" si="7"/>
        <v>6000</v>
      </c>
      <c r="Q80" s="20">
        <v>2000</v>
      </c>
      <c r="R80" s="20">
        <v>1000</v>
      </c>
      <c r="S80" s="20">
        <v>728.5</v>
      </c>
      <c r="T80" s="22">
        <f t="shared" si="8"/>
        <v>3728.5</v>
      </c>
      <c r="U80" s="22">
        <f t="shared" si="9"/>
        <v>19225.900000000001</v>
      </c>
    </row>
    <row r="81" spans="1:21" ht="15.75">
      <c r="A81" s="4">
        <v>75</v>
      </c>
      <c r="B81" s="18" t="s">
        <v>144</v>
      </c>
      <c r="C81" s="18">
        <v>2018</v>
      </c>
      <c r="D81" s="19" t="s">
        <v>145</v>
      </c>
      <c r="E81" s="20">
        <v>10002.799999999999</v>
      </c>
      <c r="F81" s="20">
        <v>10149.6</v>
      </c>
      <c r="G81" s="20">
        <v>10506.6</v>
      </c>
      <c r="H81" s="20">
        <f t="shared" si="5"/>
        <v>30659</v>
      </c>
      <c r="I81" s="21">
        <v>14249.8</v>
      </c>
      <c r="J81" s="20">
        <v>14390.4</v>
      </c>
      <c r="K81" s="20">
        <v>14387.4</v>
      </c>
      <c r="L81" s="22">
        <f t="shared" si="6"/>
        <v>43027.6</v>
      </c>
      <c r="M81" s="20">
        <v>14399.999999999998</v>
      </c>
      <c r="N81" s="20">
        <v>14399.999999999998</v>
      </c>
      <c r="O81" s="20">
        <v>14399.999999999998</v>
      </c>
      <c r="P81" s="22">
        <f t="shared" si="7"/>
        <v>43199.999999999993</v>
      </c>
      <c r="Q81" s="20">
        <v>14399.999999999998</v>
      </c>
      <c r="R81" s="20">
        <v>7199.9999999999991</v>
      </c>
      <c r="S81" s="20">
        <v>5245.2</v>
      </c>
      <c r="T81" s="22">
        <f t="shared" si="8"/>
        <v>26845.199999999997</v>
      </c>
      <c r="U81" s="22">
        <f t="shared" si="9"/>
        <v>143731.79999999999</v>
      </c>
    </row>
    <row r="82" spans="1:21" ht="15.75">
      <c r="A82" s="4">
        <v>76</v>
      </c>
      <c r="B82" s="18" t="s">
        <v>146</v>
      </c>
      <c r="C82" s="18">
        <v>2018</v>
      </c>
      <c r="D82" s="19" t="s">
        <v>147</v>
      </c>
      <c r="E82" s="20">
        <v>1210.8</v>
      </c>
      <c r="F82" s="20">
        <v>1266.5999999999999</v>
      </c>
      <c r="G82" s="20">
        <v>1251</v>
      </c>
      <c r="H82" s="20">
        <f t="shared" si="5"/>
        <v>3728.3999999999996</v>
      </c>
      <c r="I82" s="21">
        <v>1574.4</v>
      </c>
      <c r="J82" s="20">
        <v>1558.8</v>
      </c>
      <c r="K82" s="20"/>
      <c r="L82" s="22">
        <f t="shared" si="6"/>
        <v>3133.2</v>
      </c>
      <c r="M82" s="20">
        <v>1600</v>
      </c>
      <c r="N82" s="20">
        <v>1600</v>
      </c>
      <c r="O82" s="20">
        <v>1600</v>
      </c>
      <c r="P82" s="22">
        <f t="shared" si="7"/>
        <v>4800</v>
      </c>
      <c r="Q82" s="20">
        <v>1600</v>
      </c>
      <c r="R82" s="20">
        <v>800</v>
      </c>
      <c r="S82" s="20">
        <v>582.79999999999927</v>
      </c>
      <c r="T82" s="22">
        <f t="shared" si="8"/>
        <v>2982.7999999999993</v>
      </c>
      <c r="U82" s="22">
        <f t="shared" si="9"/>
        <v>14644.399999999998</v>
      </c>
    </row>
    <row r="83" spans="1:21" ht="15.75">
      <c r="A83" s="4">
        <v>77</v>
      </c>
      <c r="B83" s="18" t="s">
        <v>148</v>
      </c>
      <c r="C83" s="18">
        <v>2018</v>
      </c>
      <c r="D83" s="19" t="s">
        <v>149</v>
      </c>
      <c r="E83" s="20">
        <v>2493.4</v>
      </c>
      <c r="F83" s="20">
        <v>2438.1999999999998</v>
      </c>
      <c r="G83" s="20">
        <v>2418.6</v>
      </c>
      <c r="H83" s="20">
        <f t="shared" si="5"/>
        <v>7350.2000000000007</v>
      </c>
      <c r="I83" s="21">
        <v>2616</v>
      </c>
      <c r="J83" s="20">
        <v>3280.8</v>
      </c>
      <c r="K83" s="20">
        <v>3001.8</v>
      </c>
      <c r="L83" s="22">
        <f t="shared" si="6"/>
        <v>8898.6</v>
      </c>
      <c r="M83" s="20">
        <v>3200</v>
      </c>
      <c r="N83" s="20">
        <v>3200</v>
      </c>
      <c r="O83" s="20">
        <v>3200</v>
      </c>
      <c r="P83" s="22">
        <f t="shared" si="7"/>
        <v>9600</v>
      </c>
      <c r="Q83" s="20">
        <v>3200</v>
      </c>
      <c r="R83" s="20">
        <v>1600</v>
      </c>
      <c r="S83" s="20">
        <v>1165.5999999999985</v>
      </c>
      <c r="T83" s="22">
        <f t="shared" si="8"/>
        <v>5965.5999999999985</v>
      </c>
      <c r="U83" s="22">
        <f t="shared" si="9"/>
        <v>31814.399999999998</v>
      </c>
    </row>
    <row r="84" spans="1:21" ht="15.75">
      <c r="A84" s="4">
        <v>78</v>
      </c>
      <c r="B84" s="18" t="s">
        <v>150</v>
      </c>
      <c r="C84" s="18">
        <v>2018</v>
      </c>
      <c r="D84" s="19" t="s">
        <v>151</v>
      </c>
      <c r="E84" s="20">
        <v>2548</v>
      </c>
      <c r="F84" s="20">
        <v>2540</v>
      </c>
      <c r="G84" s="20">
        <v>2592</v>
      </c>
      <c r="H84" s="20">
        <f t="shared" si="5"/>
        <v>7680</v>
      </c>
      <c r="I84" s="21">
        <v>3180</v>
      </c>
      <c r="J84" s="20">
        <v>3334</v>
      </c>
      <c r="K84" s="20">
        <v>3225</v>
      </c>
      <c r="L84" s="22">
        <f t="shared" si="6"/>
        <v>9739</v>
      </c>
      <c r="M84" s="20">
        <v>4031</v>
      </c>
      <c r="N84" s="20">
        <v>3200</v>
      </c>
      <c r="O84" s="20">
        <v>3200</v>
      </c>
      <c r="P84" s="22">
        <f t="shared" si="7"/>
        <v>10431</v>
      </c>
      <c r="Q84" s="20">
        <v>3200</v>
      </c>
      <c r="R84" s="20">
        <v>1600</v>
      </c>
      <c r="S84" s="20">
        <v>1165.5999999999985</v>
      </c>
      <c r="T84" s="22">
        <f t="shared" si="8"/>
        <v>5965.5999999999985</v>
      </c>
      <c r="U84" s="22">
        <f t="shared" si="9"/>
        <v>33815.599999999999</v>
      </c>
    </row>
    <row r="85" spans="1:21" ht="15.75">
      <c r="A85" s="4">
        <v>79</v>
      </c>
      <c r="B85" s="18" t="s">
        <v>152</v>
      </c>
      <c r="C85" s="18">
        <v>2018</v>
      </c>
      <c r="D85" s="19" t="s">
        <v>153</v>
      </c>
      <c r="E85" s="20">
        <v>6368</v>
      </c>
      <c r="F85" s="20">
        <v>6349.6</v>
      </c>
      <c r="G85" s="20">
        <v>6404.8</v>
      </c>
      <c r="H85" s="20">
        <f t="shared" si="5"/>
        <v>19122.400000000001</v>
      </c>
      <c r="I85" s="21">
        <v>1815.6</v>
      </c>
      <c r="J85" s="20">
        <v>6992.8</v>
      </c>
      <c r="K85" s="20">
        <v>15165.4</v>
      </c>
      <c r="L85" s="22">
        <f t="shared" si="6"/>
        <v>23973.8</v>
      </c>
      <c r="M85" s="20">
        <v>10077</v>
      </c>
      <c r="N85" s="20">
        <v>8000</v>
      </c>
      <c r="O85" s="20">
        <v>8000</v>
      </c>
      <c r="P85" s="22">
        <f t="shared" si="7"/>
        <v>26077</v>
      </c>
      <c r="Q85" s="20">
        <v>8000</v>
      </c>
      <c r="R85" s="20">
        <v>4000</v>
      </c>
      <c r="S85" s="20">
        <v>2914</v>
      </c>
      <c r="T85" s="22">
        <f t="shared" si="8"/>
        <v>14914</v>
      </c>
      <c r="U85" s="22">
        <f t="shared" si="9"/>
        <v>84087.200000000012</v>
      </c>
    </row>
    <row r="86" spans="1:21" ht="15.75">
      <c r="A86" s="4">
        <v>80</v>
      </c>
      <c r="B86" s="18" t="s">
        <v>154</v>
      </c>
      <c r="C86" s="18">
        <v>2018</v>
      </c>
      <c r="D86" s="19" t="s">
        <v>155</v>
      </c>
      <c r="E86" s="20">
        <v>1888</v>
      </c>
      <c r="F86" s="20">
        <v>1914</v>
      </c>
      <c r="G86" s="20">
        <v>1908.6</v>
      </c>
      <c r="H86" s="20">
        <f t="shared" si="5"/>
        <v>5710.6</v>
      </c>
      <c r="I86" s="21">
        <v>2400</v>
      </c>
      <c r="J86" s="20">
        <v>2376</v>
      </c>
      <c r="K86" s="20">
        <v>2424</v>
      </c>
      <c r="L86" s="22">
        <f t="shared" si="6"/>
        <v>7200</v>
      </c>
      <c r="M86" s="20">
        <v>3023</v>
      </c>
      <c r="N86" s="20">
        <v>2400</v>
      </c>
      <c r="O86" s="20">
        <v>2400</v>
      </c>
      <c r="P86" s="22">
        <f t="shared" si="7"/>
        <v>7823</v>
      </c>
      <c r="Q86" s="20">
        <v>2400</v>
      </c>
      <c r="R86" s="20">
        <v>1200</v>
      </c>
      <c r="S86" s="20">
        <v>874.20000000000073</v>
      </c>
      <c r="T86" s="22">
        <f t="shared" si="8"/>
        <v>4474.2000000000007</v>
      </c>
      <c r="U86" s="22">
        <f t="shared" si="9"/>
        <v>25207.8</v>
      </c>
    </row>
    <row r="87" spans="1:21" ht="15.75">
      <c r="A87" s="4">
        <v>81</v>
      </c>
      <c r="B87" s="18" t="s">
        <v>156</v>
      </c>
      <c r="C87" s="18">
        <v>2018</v>
      </c>
      <c r="D87" s="19" t="s">
        <v>157</v>
      </c>
      <c r="E87" s="20">
        <v>1204</v>
      </c>
      <c r="F87" s="20">
        <v>869</v>
      </c>
      <c r="G87" s="20">
        <v>1539.8</v>
      </c>
      <c r="H87" s="20">
        <f t="shared" si="5"/>
        <v>3612.8</v>
      </c>
      <c r="I87" s="21">
        <v>1590</v>
      </c>
      <c r="J87" s="20">
        <v>1589</v>
      </c>
      <c r="K87" s="20">
        <v>1568</v>
      </c>
      <c r="L87" s="22">
        <f t="shared" si="6"/>
        <v>4747</v>
      </c>
      <c r="M87" s="20">
        <v>1600</v>
      </c>
      <c r="N87" s="20">
        <f>3200-1600</f>
        <v>1600</v>
      </c>
      <c r="O87" s="20">
        <f>3200-1600</f>
        <v>1600</v>
      </c>
      <c r="P87" s="22">
        <f t="shared" si="7"/>
        <v>4800</v>
      </c>
      <c r="Q87" s="20">
        <f>3200-1600</f>
        <v>1600</v>
      </c>
      <c r="R87" s="20">
        <f>1600-800</f>
        <v>800</v>
      </c>
      <c r="S87" s="20">
        <f>1165.6-582.8</f>
        <v>582.79999999999995</v>
      </c>
      <c r="T87" s="22">
        <f t="shared" si="8"/>
        <v>2982.8</v>
      </c>
      <c r="U87" s="22">
        <f t="shared" si="9"/>
        <v>16142.599999999999</v>
      </c>
    </row>
    <row r="88" spans="1:21" ht="15.75">
      <c r="A88" s="4">
        <v>82</v>
      </c>
      <c r="B88" s="18" t="s">
        <v>158</v>
      </c>
      <c r="C88" s="18">
        <v>2018</v>
      </c>
      <c r="D88" s="19" t="s">
        <v>159</v>
      </c>
      <c r="E88" s="20">
        <v>1907</v>
      </c>
      <c r="F88" s="20">
        <v>1907.6</v>
      </c>
      <c r="G88" s="20">
        <v>1941.8</v>
      </c>
      <c r="H88" s="20">
        <f t="shared" si="5"/>
        <v>5756.4</v>
      </c>
      <c r="I88" s="21">
        <v>2398.1999999999998</v>
      </c>
      <c r="J88" s="20">
        <v>2398.8000000000002</v>
      </c>
      <c r="K88" s="20">
        <v>2508.1999999999998</v>
      </c>
      <c r="L88" s="22">
        <f t="shared" si="6"/>
        <v>7305.2</v>
      </c>
      <c r="M88" s="20">
        <v>3023</v>
      </c>
      <c r="N88" s="20">
        <v>2400</v>
      </c>
      <c r="O88" s="20">
        <v>2400</v>
      </c>
      <c r="P88" s="22">
        <f t="shared" si="7"/>
        <v>7823</v>
      </c>
      <c r="Q88" s="20">
        <v>2400</v>
      </c>
      <c r="R88" s="20">
        <v>1200</v>
      </c>
      <c r="S88" s="20">
        <v>874.20000000000073</v>
      </c>
      <c r="T88" s="22">
        <f t="shared" si="8"/>
        <v>4474.2000000000007</v>
      </c>
      <c r="U88" s="22">
        <f t="shared" si="9"/>
        <v>25358.799999999999</v>
      </c>
    </row>
    <row r="89" spans="1:21" ht="15.75">
      <c r="A89" s="4">
        <v>83</v>
      </c>
      <c r="B89" s="18" t="s">
        <v>160</v>
      </c>
      <c r="C89" s="18">
        <v>2018</v>
      </c>
      <c r="D89" s="19" t="s">
        <v>161</v>
      </c>
      <c r="E89" s="20">
        <v>1225.8</v>
      </c>
      <c r="F89" s="20">
        <v>1263.5999999999999</v>
      </c>
      <c r="G89" s="20">
        <v>1267.8</v>
      </c>
      <c r="H89" s="20">
        <f t="shared" si="5"/>
        <v>3757.2</v>
      </c>
      <c r="I89" s="21">
        <v>1309.8</v>
      </c>
      <c r="J89" s="20">
        <v>1309.8</v>
      </c>
      <c r="K89" s="20">
        <v>1351.8</v>
      </c>
      <c r="L89" s="22">
        <f t="shared" si="6"/>
        <v>3971.3999999999996</v>
      </c>
      <c r="M89" s="20">
        <v>1600</v>
      </c>
      <c r="N89" s="20">
        <v>1600</v>
      </c>
      <c r="O89" s="20">
        <v>1600</v>
      </c>
      <c r="P89" s="22">
        <f t="shared" si="7"/>
        <v>4800</v>
      </c>
      <c r="Q89" s="20">
        <v>1600</v>
      </c>
      <c r="R89" s="20">
        <v>800</v>
      </c>
      <c r="S89" s="20">
        <v>582.79999999999927</v>
      </c>
      <c r="T89" s="22">
        <f t="shared" si="8"/>
        <v>2982.7999999999993</v>
      </c>
      <c r="U89" s="22">
        <f t="shared" si="9"/>
        <v>15511.399999999996</v>
      </c>
    </row>
    <row r="90" spans="1:21" ht="15.75">
      <c r="A90" s="4">
        <v>84</v>
      </c>
      <c r="B90" s="18" t="s">
        <v>162</v>
      </c>
      <c r="C90" s="18">
        <v>2018</v>
      </c>
      <c r="D90" s="19" t="s">
        <v>163</v>
      </c>
      <c r="E90" s="20">
        <v>1113.8</v>
      </c>
      <c r="F90" s="20">
        <v>744</v>
      </c>
      <c r="G90" s="20">
        <v>1174</v>
      </c>
      <c r="H90" s="20">
        <f t="shared" si="5"/>
        <v>3031.8</v>
      </c>
      <c r="I90" s="21">
        <v>1034</v>
      </c>
      <c r="J90" s="20">
        <v>1505</v>
      </c>
      <c r="K90" s="20">
        <v>1073</v>
      </c>
      <c r="L90" s="22">
        <f t="shared" si="6"/>
        <v>3612</v>
      </c>
      <c r="M90" s="20">
        <v>1600</v>
      </c>
      <c r="N90" s="20">
        <v>1600</v>
      </c>
      <c r="O90" s="20">
        <v>1600</v>
      </c>
      <c r="P90" s="22">
        <f t="shared" si="7"/>
        <v>4800</v>
      </c>
      <c r="Q90" s="20">
        <v>1600</v>
      </c>
      <c r="R90" s="20">
        <v>800</v>
      </c>
      <c r="S90" s="20">
        <v>582.79999999999927</v>
      </c>
      <c r="T90" s="22">
        <f t="shared" si="8"/>
        <v>2982.7999999999993</v>
      </c>
      <c r="U90" s="22">
        <f t="shared" si="9"/>
        <v>14426.599999999999</v>
      </c>
    </row>
    <row r="91" spans="1:21" ht="15.75">
      <c r="A91" s="4">
        <v>85</v>
      </c>
      <c r="B91" s="18" t="s">
        <v>164</v>
      </c>
      <c r="C91" s="18">
        <v>2018</v>
      </c>
      <c r="D91" s="19" t="s">
        <v>165</v>
      </c>
      <c r="E91" s="20">
        <v>2762</v>
      </c>
      <c r="F91" s="20">
        <v>2880</v>
      </c>
      <c r="G91" s="20">
        <v>1710</v>
      </c>
      <c r="H91" s="20">
        <f t="shared" si="5"/>
        <v>7352</v>
      </c>
      <c r="I91" s="21">
        <v>1910</v>
      </c>
      <c r="J91" s="20"/>
      <c r="K91" s="20">
        <v>3962</v>
      </c>
      <c r="L91" s="22">
        <f t="shared" si="6"/>
        <v>5872</v>
      </c>
      <c r="M91" s="20">
        <v>2000</v>
      </c>
      <c r="N91" s="20">
        <v>2000</v>
      </c>
      <c r="O91" s="20">
        <v>2000</v>
      </c>
      <c r="P91" s="22">
        <f t="shared" si="7"/>
        <v>6000</v>
      </c>
      <c r="Q91" s="20">
        <v>2000</v>
      </c>
      <c r="R91" s="20">
        <v>1000</v>
      </c>
      <c r="S91" s="20">
        <v>728.5</v>
      </c>
      <c r="T91" s="22">
        <f t="shared" si="8"/>
        <v>3728.5</v>
      </c>
      <c r="U91" s="22">
        <f t="shared" si="9"/>
        <v>22952.5</v>
      </c>
    </row>
    <row r="92" spans="1:21" ht="15.75">
      <c r="A92" s="4">
        <v>86</v>
      </c>
      <c r="B92" s="18" t="s">
        <v>166</v>
      </c>
      <c r="C92" s="18">
        <v>2018</v>
      </c>
      <c r="D92" s="19" t="s">
        <v>167</v>
      </c>
      <c r="E92" s="20">
        <v>1899.6</v>
      </c>
      <c r="F92" s="20">
        <v>1888.6</v>
      </c>
      <c r="G92" s="20">
        <v>1967.4</v>
      </c>
      <c r="H92" s="20">
        <f t="shared" si="5"/>
        <v>5755.6</v>
      </c>
      <c r="I92" s="21">
        <v>2379.6</v>
      </c>
      <c r="J92" s="20">
        <v>2379.6</v>
      </c>
      <c r="K92" s="20">
        <v>2529.6</v>
      </c>
      <c r="L92" s="22">
        <f t="shared" si="6"/>
        <v>7288.7999999999993</v>
      </c>
      <c r="M92" s="20">
        <v>3023</v>
      </c>
      <c r="N92" s="20">
        <v>2400</v>
      </c>
      <c r="O92" s="20">
        <v>2400</v>
      </c>
      <c r="P92" s="22">
        <f t="shared" si="7"/>
        <v>7823</v>
      </c>
      <c r="Q92" s="20">
        <v>2400</v>
      </c>
      <c r="R92" s="20">
        <v>1200</v>
      </c>
      <c r="S92" s="20">
        <v>874.20000000000073</v>
      </c>
      <c r="T92" s="22">
        <f t="shared" si="8"/>
        <v>4474.2000000000007</v>
      </c>
      <c r="U92" s="22">
        <f t="shared" si="9"/>
        <v>25341.599999999999</v>
      </c>
    </row>
    <row r="93" spans="1:21" ht="15.75">
      <c r="A93" s="4">
        <v>87</v>
      </c>
      <c r="B93" s="18" t="s">
        <v>168</v>
      </c>
      <c r="C93" s="18">
        <v>2018</v>
      </c>
      <c r="D93" s="19" t="s">
        <v>169</v>
      </c>
      <c r="E93" s="20">
        <v>5105</v>
      </c>
      <c r="F93" s="20">
        <v>5115.6000000000004</v>
      </c>
      <c r="G93" s="20">
        <v>5132.2</v>
      </c>
      <c r="H93" s="20">
        <f t="shared" si="5"/>
        <v>15352.8</v>
      </c>
      <c r="I93" s="21">
        <v>6192</v>
      </c>
      <c r="J93" s="20">
        <v>6389.4</v>
      </c>
      <c r="K93" s="20">
        <v>6910.6</v>
      </c>
      <c r="L93" s="22">
        <f t="shared" si="6"/>
        <v>19492</v>
      </c>
      <c r="M93" s="20">
        <v>8061</v>
      </c>
      <c r="N93" s="20">
        <v>6400</v>
      </c>
      <c r="O93" s="20">
        <v>6400</v>
      </c>
      <c r="P93" s="22">
        <f t="shared" si="7"/>
        <v>20861</v>
      </c>
      <c r="Q93" s="20">
        <v>6400</v>
      </c>
      <c r="R93" s="20">
        <v>3200</v>
      </c>
      <c r="S93" s="20">
        <v>2331.1999999999971</v>
      </c>
      <c r="T93" s="22">
        <f t="shared" si="8"/>
        <v>11931.199999999997</v>
      </c>
      <c r="U93" s="22">
        <f t="shared" si="9"/>
        <v>67637</v>
      </c>
    </row>
    <row r="94" spans="1:21" ht="15.75">
      <c r="A94" s="4">
        <v>88</v>
      </c>
      <c r="B94" s="18" t="s">
        <v>170</v>
      </c>
      <c r="C94" s="18">
        <v>2018</v>
      </c>
      <c r="D94" s="19" t="s">
        <v>171</v>
      </c>
      <c r="E94" s="20">
        <v>1914</v>
      </c>
      <c r="F94" s="20">
        <v>1918</v>
      </c>
      <c r="G94" s="20">
        <v>1927</v>
      </c>
      <c r="H94" s="20">
        <f t="shared" si="5"/>
        <v>5759</v>
      </c>
      <c r="I94" s="21">
        <v>1913</v>
      </c>
      <c r="J94" s="20">
        <v>2391</v>
      </c>
      <c r="K94" s="20">
        <v>2990</v>
      </c>
      <c r="L94" s="22">
        <f t="shared" si="6"/>
        <v>7294</v>
      </c>
      <c r="M94" s="20">
        <v>3023</v>
      </c>
      <c r="N94" s="20">
        <v>2400</v>
      </c>
      <c r="O94" s="20">
        <v>2400</v>
      </c>
      <c r="P94" s="22">
        <f t="shared" si="7"/>
        <v>7823</v>
      </c>
      <c r="Q94" s="20">
        <v>2400</v>
      </c>
      <c r="R94" s="20">
        <v>1200</v>
      </c>
      <c r="S94" s="20">
        <v>874.20000000000073</v>
      </c>
      <c r="T94" s="22">
        <f t="shared" si="8"/>
        <v>4474.2000000000007</v>
      </c>
      <c r="U94" s="22">
        <f t="shared" si="9"/>
        <v>25350.2</v>
      </c>
    </row>
    <row r="95" spans="1:21" ht="15.75">
      <c r="A95" s="4">
        <v>89</v>
      </c>
      <c r="B95" s="18" t="s">
        <v>172</v>
      </c>
      <c r="C95" s="18">
        <v>2018</v>
      </c>
      <c r="D95" s="19" t="s">
        <v>173</v>
      </c>
      <c r="E95" s="20">
        <v>3192</v>
      </c>
      <c r="F95" s="20">
        <v>3157</v>
      </c>
      <c r="G95" s="20">
        <v>3214.8</v>
      </c>
      <c r="H95" s="20">
        <f t="shared" si="5"/>
        <v>9563.7999999999993</v>
      </c>
      <c r="I95" s="21">
        <v>3484.2</v>
      </c>
      <c r="J95" s="20">
        <v>3986.8</v>
      </c>
      <c r="K95" s="20">
        <v>4706.2</v>
      </c>
      <c r="L95" s="22">
        <f t="shared" si="6"/>
        <v>12177.2</v>
      </c>
      <c r="M95" s="20">
        <v>5038</v>
      </c>
      <c r="N95" s="20">
        <v>4000</v>
      </c>
      <c r="O95" s="20">
        <v>4000</v>
      </c>
      <c r="P95" s="22">
        <f t="shared" si="7"/>
        <v>13038</v>
      </c>
      <c r="Q95" s="20">
        <v>4000</v>
      </c>
      <c r="R95" s="20">
        <v>2000</v>
      </c>
      <c r="S95" s="20">
        <v>1457</v>
      </c>
      <c r="T95" s="22">
        <f t="shared" si="8"/>
        <v>7457</v>
      </c>
      <c r="U95" s="22">
        <f t="shared" si="9"/>
        <v>42236</v>
      </c>
    </row>
    <row r="96" spans="1:21" ht="15.75">
      <c r="A96" s="4">
        <v>90</v>
      </c>
      <c r="B96" s="18" t="s">
        <v>174</v>
      </c>
      <c r="C96" s="18">
        <v>2018</v>
      </c>
      <c r="D96" s="19" t="s">
        <v>175</v>
      </c>
      <c r="E96" s="20">
        <v>2559</v>
      </c>
      <c r="F96" s="20">
        <v>2556</v>
      </c>
      <c r="G96" s="20">
        <v>2528</v>
      </c>
      <c r="H96" s="20">
        <f t="shared" si="5"/>
        <v>7643</v>
      </c>
      <c r="I96" s="21">
        <v>3198.2</v>
      </c>
      <c r="J96" s="20">
        <v>4786</v>
      </c>
      <c r="K96" s="20">
        <v>4797.6000000000004</v>
      </c>
      <c r="L96" s="22">
        <f t="shared" si="6"/>
        <v>12781.8</v>
      </c>
      <c r="M96" s="20">
        <v>4800</v>
      </c>
      <c r="N96" s="20">
        <v>4800</v>
      </c>
      <c r="O96" s="20">
        <v>4800</v>
      </c>
      <c r="P96" s="22">
        <f t="shared" si="7"/>
        <v>14400</v>
      </c>
      <c r="Q96" s="20">
        <v>4800</v>
      </c>
      <c r="R96" s="20">
        <v>2400</v>
      </c>
      <c r="S96" s="20">
        <v>1748.4000000000015</v>
      </c>
      <c r="T96" s="22">
        <f t="shared" si="8"/>
        <v>8948.4000000000015</v>
      </c>
      <c r="U96" s="22">
        <f t="shared" si="9"/>
        <v>43773.2</v>
      </c>
    </row>
    <row r="97" spans="1:21" ht="15.75">
      <c r="A97" s="4">
        <v>91</v>
      </c>
      <c r="B97" s="18" t="s">
        <v>176</v>
      </c>
      <c r="C97" s="18">
        <v>2018</v>
      </c>
      <c r="D97" s="19" t="s">
        <v>177</v>
      </c>
      <c r="E97" s="20">
        <v>1898.8</v>
      </c>
      <c r="F97" s="20">
        <v>1917.4</v>
      </c>
      <c r="G97" s="20">
        <v>1906</v>
      </c>
      <c r="H97" s="20">
        <f t="shared" si="5"/>
        <v>5722.2</v>
      </c>
      <c r="I97" s="21">
        <v>2392</v>
      </c>
      <c r="J97" s="20">
        <v>2386</v>
      </c>
      <c r="K97" s="20">
        <v>2501</v>
      </c>
      <c r="L97" s="22">
        <f t="shared" si="6"/>
        <v>7279</v>
      </c>
      <c r="M97" s="20">
        <v>3023</v>
      </c>
      <c r="N97" s="20">
        <v>2400</v>
      </c>
      <c r="O97" s="20">
        <v>2400</v>
      </c>
      <c r="P97" s="22">
        <f t="shared" si="7"/>
        <v>7823</v>
      </c>
      <c r="Q97" s="20">
        <v>2400</v>
      </c>
      <c r="R97" s="20">
        <v>1200</v>
      </c>
      <c r="S97" s="20">
        <v>874.20000000000073</v>
      </c>
      <c r="T97" s="22">
        <f t="shared" si="8"/>
        <v>4474.2000000000007</v>
      </c>
      <c r="U97" s="22">
        <f t="shared" si="9"/>
        <v>25298.400000000001</v>
      </c>
    </row>
    <row r="98" spans="1:21" ht="15.75">
      <c r="A98" s="4">
        <v>92</v>
      </c>
      <c r="B98" s="18" t="s">
        <v>178</v>
      </c>
      <c r="C98" s="18">
        <v>2018</v>
      </c>
      <c r="D98" s="19" t="s">
        <v>179</v>
      </c>
      <c r="E98" s="20">
        <v>2524.8000000000002</v>
      </c>
      <c r="F98" s="20">
        <v>2469.8000000000002</v>
      </c>
      <c r="G98" s="20">
        <v>2583.6</v>
      </c>
      <c r="H98" s="20">
        <f t="shared" si="5"/>
        <v>7578.2000000000007</v>
      </c>
      <c r="I98" s="21">
        <v>3163.6</v>
      </c>
      <c r="J98" s="20">
        <v>5574.8</v>
      </c>
      <c r="K98" s="20">
        <v>7221.6</v>
      </c>
      <c r="L98" s="22">
        <f t="shared" si="6"/>
        <v>15960</v>
      </c>
      <c r="M98" s="20">
        <v>6400</v>
      </c>
      <c r="N98" s="20">
        <v>6400</v>
      </c>
      <c r="O98" s="20">
        <v>6400</v>
      </c>
      <c r="P98" s="22">
        <f t="shared" si="7"/>
        <v>19200</v>
      </c>
      <c r="Q98" s="20">
        <v>6400</v>
      </c>
      <c r="R98" s="20">
        <v>3200</v>
      </c>
      <c r="S98" s="20">
        <v>2331.1999999999971</v>
      </c>
      <c r="T98" s="22">
        <f t="shared" si="8"/>
        <v>11931.199999999997</v>
      </c>
      <c r="U98" s="22">
        <f t="shared" si="9"/>
        <v>54669.4</v>
      </c>
    </row>
    <row r="99" spans="1:21" ht="15.75">
      <c r="A99" s="4">
        <v>93</v>
      </c>
      <c r="B99" s="18" t="s">
        <v>180</v>
      </c>
      <c r="C99" s="18">
        <v>2018</v>
      </c>
      <c r="D99" s="19" t="s">
        <v>181</v>
      </c>
      <c r="E99" s="20">
        <v>2505</v>
      </c>
      <c r="F99" s="20">
        <v>2199</v>
      </c>
      <c r="G99" s="20">
        <v>2954.2</v>
      </c>
      <c r="H99" s="20">
        <f t="shared" si="5"/>
        <v>7658.2</v>
      </c>
      <c r="I99" s="21">
        <v>3338.6</v>
      </c>
      <c r="J99" s="20">
        <v>5106</v>
      </c>
      <c r="K99" s="20">
        <v>7677</v>
      </c>
      <c r="L99" s="22">
        <f t="shared" si="6"/>
        <v>16121.6</v>
      </c>
      <c r="M99" s="20">
        <v>8165</v>
      </c>
      <c r="N99" s="20">
        <v>6400</v>
      </c>
      <c r="O99" s="20">
        <v>6400</v>
      </c>
      <c r="P99" s="22">
        <f t="shared" si="7"/>
        <v>20965</v>
      </c>
      <c r="Q99" s="20">
        <v>6400</v>
      </c>
      <c r="R99" s="20">
        <v>3200</v>
      </c>
      <c r="S99" s="20">
        <v>2331.1999999999971</v>
      </c>
      <c r="T99" s="22">
        <f t="shared" si="8"/>
        <v>11931.199999999997</v>
      </c>
      <c r="U99" s="22">
        <f t="shared" si="9"/>
        <v>56675.999999999993</v>
      </c>
    </row>
    <row r="100" spans="1:21" ht="15.75">
      <c r="A100" s="4">
        <v>94</v>
      </c>
      <c r="B100" s="18" t="s">
        <v>182</v>
      </c>
      <c r="C100" s="18">
        <v>2018</v>
      </c>
      <c r="D100" s="19" t="s">
        <v>183</v>
      </c>
      <c r="E100" s="20">
        <v>2870.2</v>
      </c>
      <c r="F100" s="20">
        <v>2854.8</v>
      </c>
      <c r="G100" s="20">
        <v>2900.8</v>
      </c>
      <c r="H100" s="20">
        <f t="shared" si="5"/>
        <v>8625.7999999999993</v>
      </c>
      <c r="I100" s="21">
        <v>2594.6</v>
      </c>
      <c r="J100" s="20">
        <v>2814.2</v>
      </c>
      <c r="K100" s="20">
        <v>3225.4</v>
      </c>
      <c r="L100" s="22">
        <f t="shared" si="6"/>
        <v>8634.1999999999989</v>
      </c>
      <c r="M100" s="20">
        <v>3600</v>
      </c>
      <c r="N100" s="20">
        <v>3600</v>
      </c>
      <c r="O100" s="20">
        <v>3600</v>
      </c>
      <c r="P100" s="22">
        <f t="shared" si="7"/>
        <v>10800</v>
      </c>
      <c r="Q100" s="20">
        <v>3600</v>
      </c>
      <c r="R100" s="20">
        <v>1800</v>
      </c>
      <c r="S100" s="20">
        <v>1311.2999999999993</v>
      </c>
      <c r="T100" s="22">
        <f t="shared" si="8"/>
        <v>6711.2999999999993</v>
      </c>
      <c r="U100" s="22">
        <f t="shared" si="9"/>
        <v>34771.299999999996</v>
      </c>
    </row>
    <row r="101" spans="1:21" ht="15.75">
      <c r="A101" s="4">
        <v>95</v>
      </c>
      <c r="B101" s="18" t="s">
        <v>184</v>
      </c>
      <c r="C101" s="18">
        <v>2018</v>
      </c>
      <c r="D101" s="19" t="s">
        <v>185</v>
      </c>
      <c r="E101" s="20">
        <v>6708.2</v>
      </c>
      <c r="F101" s="20">
        <v>6697.2</v>
      </c>
      <c r="G101" s="20">
        <v>6736.8</v>
      </c>
      <c r="H101" s="20">
        <f t="shared" si="5"/>
        <v>20142.2</v>
      </c>
      <c r="I101" s="21">
        <v>8378.4</v>
      </c>
      <c r="J101" s="20">
        <v>6022.8</v>
      </c>
      <c r="K101" s="20">
        <v>6807</v>
      </c>
      <c r="L101" s="22">
        <f t="shared" si="6"/>
        <v>21208.2</v>
      </c>
      <c r="M101" s="20">
        <v>6800.0000000000009</v>
      </c>
      <c r="N101" s="20">
        <v>6800.0000000000009</v>
      </c>
      <c r="O101" s="20">
        <v>6800.0000000000009</v>
      </c>
      <c r="P101" s="22">
        <f t="shared" si="7"/>
        <v>20400.000000000004</v>
      </c>
      <c r="Q101" s="20">
        <v>6800.0000000000009</v>
      </c>
      <c r="R101" s="20">
        <v>3400.0000000000005</v>
      </c>
      <c r="S101" s="20">
        <v>2476.9</v>
      </c>
      <c r="T101" s="22">
        <f t="shared" si="8"/>
        <v>12676.900000000001</v>
      </c>
      <c r="U101" s="22">
        <f t="shared" si="9"/>
        <v>74427.3</v>
      </c>
    </row>
    <row r="102" spans="1:21" ht="15.75">
      <c r="A102" s="4">
        <v>96</v>
      </c>
      <c r="B102" s="18" t="s">
        <v>186</v>
      </c>
      <c r="C102" s="18">
        <v>2018</v>
      </c>
      <c r="D102" s="19" t="s">
        <v>187</v>
      </c>
      <c r="E102" s="20">
        <v>2522</v>
      </c>
      <c r="F102" s="20">
        <v>2548.8000000000002</v>
      </c>
      <c r="G102" s="20">
        <v>2522</v>
      </c>
      <c r="H102" s="20">
        <f t="shared" si="5"/>
        <v>7592.8</v>
      </c>
      <c r="I102" s="21">
        <v>3113</v>
      </c>
      <c r="J102" s="20">
        <v>3047</v>
      </c>
      <c r="K102" s="20">
        <v>3380.8</v>
      </c>
      <c r="L102" s="22">
        <f t="shared" si="6"/>
        <v>9540.7999999999993</v>
      </c>
      <c r="M102" s="20">
        <v>3200</v>
      </c>
      <c r="N102" s="20">
        <v>3200</v>
      </c>
      <c r="O102" s="20">
        <v>3200</v>
      </c>
      <c r="P102" s="22">
        <f t="shared" si="7"/>
        <v>9600</v>
      </c>
      <c r="Q102" s="20">
        <v>3200</v>
      </c>
      <c r="R102" s="20">
        <v>1600</v>
      </c>
      <c r="S102" s="20">
        <v>1165.5999999999985</v>
      </c>
      <c r="T102" s="22">
        <f t="shared" si="8"/>
        <v>5965.5999999999985</v>
      </c>
      <c r="U102" s="22">
        <f t="shared" si="9"/>
        <v>32699.199999999997</v>
      </c>
    </row>
    <row r="103" spans="1:21" ht="15.75">
      <c r="A103" s="4">
        <v>97</v>
      </c>
      <c r="B103" s="18" t="s">
        <v>188</v>
      </c>
      <c r="C103" s="18">
        <v>2018</v>
      </c>
      <c r="D103" s="19" t="s">
        <v>189</v>
      </c>
      <c r="E103" s="20">
        <v>1050</v>
      </c>
      <c r="F103" s="20">
        <v>804</v>
      </c>
      <c r="G103" s="20">
        <v>1979</v>
      </c>
      <c r="H103" s="20">
        <f t="shared" si="5"/>
        <v>3833</v>
      </c>
      <c r="I103" s="21">
        <v>1586</v>
      </c>
      <c r="J103" s="20">
        <v>1585</v>
      </c>
      <c r="K103" s="20">
        <v>1583</v>
      </c>
      <c r="L103" s="22">
        <f t="shared" si="6"/>
        <v>4754</v>
      </c>
      <c r="M103" s="20">
        <v>1600</v>
      </c>
      <c r="N103" s="20">
        <v>1600</v>
      </c>
      <c r="O103" s="20">
        <v>1600</v>
      </c>
      <c r="P103" s="22">
        <f t="shared" si="7"/>
        <v>4800</v>
      </c>
      <c r="Q103" s="20">
        <v>1600</v>
      </c>
      <c r="R103" s="20">
        <v>800</v>
      </c>
      <c r="S103" s="20">
        <v>582.79999999999927</v>
      </c>
      <c r="T103" s="22">
        <f t="shared" si="8"/>
        <v>2982.7999999999993</v>
      </c>
      <c r="U103" s="22">
        <f t="shared" si="9"/>
        <v>16369.8</v>
      </c>
    </row>
    <row r="104" spans="1:21" ht="15.75">
      <c r="A104" s="4">
        <v>98</v>
      </c>
      <c r="B104" s="18" t="s">
        <v>190</v>
      </c>
      <c r="C104" s="18">
        <v>2018</v>
      </c>
      <c r="D104" s="19" t="s">
        <v>191</v>
      </c>
      <c r="E104" s="20">
        <v>1908</v>
      </c>
      <c r="F104" s="20">
        <v>1912</v>
      </c>
      <c r="G104" s="20">
        <v>1940</v>
      </c>
      <c r="H104" s="20">
        <f t="shared" si="5"/>
        <v>5760</v>
      </c>
      <c r="I104" s="21">
        <v>2397</v>
      </c>
      <c r="J104" s="20">
        <v>2394</v>
      </c>
      <c r="K104" s="20">
        <v>2504</v>
      </c>
      <c r="L104" s="22">
        <f t="shared" si="6"/>
        <v>7295</v>
      </c>
      <c r="M104" s="20">
        <v>3023</v>
      </c>
      <c r="N104" s="20">
        <v>2400</v>
      </c>
      <c r="O104" s="20">
        <v>2400</v>
      </c>
      <c r="P104" s="22">
        <f t="shared" si="7"/>
        <v>7823</v>
      </c>
      <c r="Q104" s="20">
        <v>2400</v>
      </c>
      <c r="R104" s="20">
        <v>1200</v>
      </c>
      <c r="S104" s="20">
        <v>874.20000000000073</v>
      </c>
      <c r="T104" s="22">
        <f t="shared" si="8"/>
        <v>4474.2000000000007</v>
      </c>
      <c r="U104" s="22">
        <f t="shared" si="9"/>
        <v>25352.2</v>
      </c>
    </row>
    <row r="105" spans="1:21" ht="15.75">
      <c r="A105" s="4">
        <v>99</v>
      </c>
      <c r="B105" s="18" t="s">
        <v>192</v>
      </c>
      <c r="C105" s="18">
        <v>2018</v>
      </c>
      <c r="D105" s="19" t="s">
        <v>193</v>
      </c>
      <c r="E105" s="20">
        <v>3191</v>
      </c>
      <c r="F105" s="20">
        <v>3171</v>
      </c>
      <c r="G105" s="20">
        <v>3238</v>
      </c>
      <c r="H105" s="20">
        <f t="shared" si="5"/>
        <v>9600</v>
      </c>
      <c r="I105" s="21">
        <v>4000</v>
      </c>
      <c r="J105" s="20">
        <v>3981</v>
      </c>
      <c r="K105" s="20">
        <v>4193</v>
      </c>
      <c r="L105" s="22">
        <f t="shared" si="6"/>
        <v>12174</v>
      </c>
      <c r="M105" s="20">
        <v>5038</v>
      </c>
      <c r="N105" s="20">
        <v>4000</v>
      </c>
      <c r="O105" s="20">
        <v>4000</v>
      </c>
      <c r="P105" s="22">
        <f t="shared" si="7"/>
        <v>13038</v>
      </c>
      <c r="Q105" s="20">
        <v>4000</v>
      </c>
      <c r="R105" s="20">
        <v>2000</v>
      </c>
      <c r="S105" s="20">
        <v>1457</v>
      </c>
      <c r="T105" s="22">
        <f t="shared" si="8"/>
        <v>7457</v>
      </c>
      <c r="U105" s="22">
        <f t="shared" si="9"/>
        <v>42269</v>
      </c>
    </row>
    <row r="106" spans="1:21" ht="15.75">
      <c r="A106" s="4">
        <v>100</v>
      </c>
      <c r="B106" s="18" t="s">
        <v>194</v>
      </c>
      <c r="C106" s="18">
        <v>2018</v>
      </c>
      <c r="D106" s="19" t="s">
        <v>195</v>
      </c>
      <c r="E106" s="20">
        <v>1272.4000000000001</v>
      </c>
      <c r="F106" s="20">
        <v>1261.5999999999999</v>
      </c>
      <c r="G106" s="20">
        <v>1243.8</v>
      </c>
      <c r="H106" s="20">
        <f t="shared" si="5"/>
        <v>3777.8</v>
      </c>
      <c r="I106" s="21">
        <v>1582</v>
      </c>
      <c r="J106" s="20">
        <v>1582.4</v>
      </c>
      <c r="K106" s="20">
        <v>1595</v>
      </c>
      <c r="L106" s="22">
        <f t="shared" si="6"/>
        <v>4759.3999999999996</v>
      </c>
      <c r="M106" s="20">
        <v>1600</v>
      </c>
      <c r="N106" s="20">
        <v>1600</v>
      </c>
      <c r="O106" s="20">
        <v>1600</v>
      </c>
      <c r="P106" s="22">
        <f t="shared" si="7"/>
        <v>4800</v>
      </c>
      <c r="Q106" s="20">
        <v>1600</v>
      </c>
      <c r="R106" s="20">
        <v>800</v>
      </c>
      <c r="S106" s="20">
        <v>582.79999999999927</v>
      </c>
      <c r="T106" s="22">
        <f t="shared" si="8"/>
        <v>2982.7999999999993</v>
      </c>
      <c r="U106" s="22">
        <f t="shared" si="9"/>
        <v>16319.999999999998</v>
      </c>
    </row>
    <row r="107" spans="1:21" ht="15.75">
      <c r="A107" s="4">
        <v>101</v>
      </c>
      <c r="B107" s="18" t="s">
        <v>196</v>
      </c>
      <c r="C107" s="18">
        <v>2018</v>
      </c>
      <c r="D107" s="19" t="s">
        <v>197</v>
      </c>
      <c r="E107" s="20">
        <v>1280</v>
      </c>
      <c r="F107" s="20">
        <v>1280</v>
      </c>
      <c r="G107" s="20">
        <v>1280</v>
      </c>
      <c r="H107" s="20">
        <f t="shared" si="5"/>
        <v>3840</v>
      </c>
      <c r="I107" s="21">
        <v>1587</v>
      </c>
      <c r="J107" s="20">
        <v>1585</v>
      </c>
      <c r="K107" s="20">
        <v>1585</v>
      </c>
      <c r="L107" s="22">
        <f t="shared" si="6"/>
        <v>4757</v>
      </c>
      <c r="M107" s="20">
        <v>1600</v>
      </c>
      <c r="N107" s="20">
        <v>1600</v>
      </c>
      <c r="O107" s="20">
        <v>1600</v>
      </c>
      <c r="P107" s="22">
        <f t="shared" si="7"/>
        <v>4800</v>
      </c>
      <c r="Q107" s="20">
        <v>1600</v>
      </c>
      <c r="R107" s="20">
        <v>800</v>
      </c>
      <c r="S107" s="20">
        <v>582.79999999999927</v>
      </c>
      <c r="T107" s="22">
        <f t="shared" si="8"/>
        <v>2982.7999999999993</v>
      </c>
      <c r="U107" s="22">
        <f t="shared" si="9"/>
        <v>16379.8</v>
      </c>
    </row>
    <row r="108" spans="1:21" ht="15.75">
      <c r="A108" s="4">
        <v>102</v>
      </c>
      <c r="B108" s="18" t="s">
        <v>198</v>
      </c>
      <c r="C108" s="18">
        <v>2018</v>
      </c>
      <c r="D108" s="19" t="s">
        <v>199</v>
      </c>
      <c r="E108" s="20">
        <v>5925</v>
      </c>
      <c r="F108" s="20">
        <v>6069</v>
      </c>
      <c r="G108" s="20">
        <v>6062</v>
      </c>
      <c r="H108" s="20">
        <f t="shared" si="5"/>
        <v>18056</v>
      </c>
      <c r="I108" s="21">
        <v>7941</v>
      </c>
      <c r="J108" s="20">
        <v>7945</v>
      </c>
      <c r="K108" s="20">
        <v>8099</v>
      </c>
      <c r="L108" s="22">
        <f t="shared" si="6"/>
        <v>23985</v>
      </c>
      <c r="M108" s="20">
        <v>10077</v>
      </c>
      <c r="N108" s="20">
        <v>8000</v>
      </c>
      <c r="O108" s="20">
        <v>8000</v>
      </c>
      <c r="P108" s="22">
        <f t="shared" si="7"/>
        <v>26077</v>
      </c>
      <c r="Q108" s="20">
        <v>8000</v>
      </c>
      <c r="R108" s="20">
        <v>4000</v>
      </c>
      <c r="S108" s="20">
        <v>2914</v>
      </c>
      <c r="T108" s="22">
        <f t="shared" si="8"/>
        <v>14914</v>
      </c>
      <c r="U108" s="22">
        <f t="shared" si="9"/>
        <v>83032</v>
      </c>
    </row>
    <row r="109" spans="1:21" ht="15.75">
      <c r="A109" s="4">
        <v>103</v>
      </c>
      <c r="B109" s="18" t="s">
        <v>200</v>
      </c>
      <c r="C109" s="18">
        <v>2018</v>
      </c>
      <c r="D109" s="19" t="s">
        <v>201</v>
      </c>
      <c r="E109" s="20">
        <v>2559</v>
      </c>
      <c r="F109" s="20">
        <v>2535.1999999999998</v>
      </c>
      <c r="G109" s="20">
        <v>2556.8000000000002</v>
      </c>
      <c r="H109" s="20">
        <f t="shared" si="5"/>
        <v>7651</v>
      </c>
      <c r="I109" s="21">
        <v>3198</v>
      </c>
      <c r="J109" s="20">
        <v>3191.8</v>
      </c>
      <c r="K109" s="20">
        <v>3192.4</v>
      </c>
      <c r="L109" s="22">
        <f t="shared" si="6"/>
        <v>9582.2000000000007</v>
      </c>
      <c r="M109" s="20">
        <v>3200</v>
      </c>
      <c r="N109" s="20">
        <v>3200</v>
      </c>
      <c r="O109" s="20">
        <v>3200</v>
      </c>
      <c r="P109" s="22">
        <f t="shared" si="7"/>
        <v>9600</v>
      </c>
      <c r="Q109" s="20">
        <v>3200</v>
      </c>
      <c r="R109" s="20">
        <v>1600</v>
      </c>
      <c r="S109" s="20">
        <v>1165.5999999999985</v>
      </c>
      <c r="T109" s="22">
        <f t="shared" si="8"/>
        <v>5965.5999999999985</v>
      </c>
      <c r="U109" s="22">
        <f t="shared" si="9"/>
        <v>32798.800000000003</v>
      </c>
    </row>
    <row r="110" spans="1:21" ht="15.75">
      <c r="A110" s="4">
        <v>104</v>
      </c>
      <c r="B110" s="18" t="s">
        <v>202</v>
      </c>
      <c r="C110" s="18">
        <v>2018</v>
      </c>
      <c r="D110" s="19" t="s">
        <v>203</v>
      </c>
      <c r="E110" s="20">
        <v>1273</v>
      </c>
      <c r="F110" s="20">
        <v>1275</v>
      </c>
      <c r="G110" s="20">
        <v>1291</v>
      </c>
      <c r="H110" s="20">
        <f t="shared" si="5"/>
        <v>3839</v>
      </c>
      <c r="I110" s="21">
        <v>1584</v>
      </c>
      <c r="J110" s="20">
        <v>1589</v>
      </c>
      <c r="K110" s="20">
        <v>1681</v>
      </c>
      <c r="L110" s="22">
        <f t="shared" si="6"/>
        <v>4854</v>
      </c>
      <c r="M110" s="20">
        <v>2015</v>
      </c>
      <c r="N110" s="20">
        <v>1600</v>
      </c>
      <c r="O110" s="20">
        <v>1600</v>
      </c>
      <c r="P110" s="22">
        <f t="shared" si="7"/>
        <v>5215</v>
      </c>
      <c r="Q110" s="20">
        <v>1600</v>
      </c>
      <c r="R110" s="20">
        <v>800</v>
      </c>
      <c r="S110" s="20">
        <v>582.79999999999927</v>
      </c>
      <c r="T110" s="22">
        <f t="shared" si="8"/>
        <v>2982.7999999999993</v>
      </c>
      <c r="U110" s="22">
        <f t="shared" si="9"/>
        <v>16890.8</v>
      </c>
    </row>
    <row r="111" spans="1:21" ht="15.75">
      <c r="A111" s="4">
        <v>105</v>
      </c>
      <c r="B111" s="18" t="s">
        <v>204</v>
      </c>
      <c r="C111" s="18">
        <v>2018</v>
      </c>
      <c r="D111" s="19" t="s">
        <v>205</v>
      </c>
      <c r="E111" s="20">
        <v>1884</v>
      </c>
      <c r="F111" s="20">
        <v>1104</v>
      </c>
      <c r="G111" s="20">
        <v>2772</v>
      </c>
      <c r="H111" s="20">
        <f t="shared" si="5"/>
        <v>5760</v>
      </c>
      <c r="I111" s="21">
        <v>2374</v>
      </c>
      <c r="J111" s="20">
        <v>2376</v>
      </c>
      <c r="K111" s="20">
        <v>2550</v>
      </c>
      <c r="L111" s="22">
        <f t="shared" si="6"/>
        <v>7300</v>
      </c>
      <c r="M111" s="20">
        <v>3023</v>
      </c>
      <c r="N111" s="20">
        <v>2400</v>
      </c>
      <c r="O111" s="20">
        <v>2400</v>
      </c>
      <c r="P111" s="22">
        <f t="shared" si="7"/>
        <v>7823</v>
      </c>
      <c r="Q111" s="20">
        <v>2400</v>
      </c>
      <c r="R111" s="20">
        <v>1200</v>
      </c>
      <c r="S111" s="20">
        <v>874.20000000000073</v>
      </c>
      <c r="T111" s="22">
        <f t="shared" si="8"/>
        <v>4474.2000000000007</v>
      </c>
      <c r="U111" s="22">
        <f t="shared" si="9"/>
        <v>25357.200000000001</v>
      </c>
    </row>
    <row r="112" spans="1:21" ht="15.75">
      <c r="A112" s="4">
        <v>106</v>
      </c>
      <c r="B112" s="18" t="s">
        <v>206</v>
      </c>
      <c r="C112" s="18">
        <v>2018</v>
      </c>
      <c r="D112" s="19" t="s">
        <v>207</v>
      </c>
      <c r="E112" s="20">
        <v>3830</v>
      </c>
      <c r="F112" s="20">
        <v>3834</v>
      </c>
      <c r="G112" s="20">
        <v>3845</v>
      </c>
      <c r="H112" s="20">
        <f t="shared" si="5"/>
        <v>11509</v>
      </c>
      <c r="I112" s="21">
        <v>2411</v>
      </c>
      <c r="J112" s="20">
        <v>3457</v>
      </c>
      <c r="K112" s="20">
        <v>8615</v>
      </c>
      <c r="L112" s="22">
        <f t="shared" si="6"/>
        <v>14483</v>
      </c>
      <c r="M112" s="20">
        <v>4800.0000000000009</v>
      </c>
      <c r="N112" s="20">
        <v>4800.0000000000009</v>
      </c>
      <c r="O112" s="20">
        <v>4800.0000000000009</v>
      </c>
      <c r="P112" s="22">
        <f t="shared" si="7"/>
        <v>14400.000000000004</v>
      </c>
      <c r="Q112" s="20">
        <v>4800.0000000000009</v>
      </c>
      <c r="R112" s="20">
        <v>2400.0000000000005</v>
      </c>
      <c r="S112" s="20">
        <v>1748.4</v>
      </c>
      <c r="T112" s="22">
        <f t="shared" si="8"/>
        <v>8948.4000000000015</v>
      </c>
      <c r="U112" s="22">
        <f t="shared" si="9"/>
        <v>49340.4</v>
      </c>
    </row>
    <row r="113" spans="1:21" ht="15.75">
      <c r="A113" s="4">
        <v>107</v>
      </c>
      <c r="B113" s="18" t="s">
        <v>208</v>
      </c>
      <c r="C113" s="18">
        <v>2018</v>
      </c>
      <c r="D113" s="19" t="s">
        <v>209</v>
      </c>
      <c r="E113" s="20">
        <v>1891</v>
      </c>
      <c r="F113" s="20">
        <v>1883</v>
      </c>
      <c r="G113" s="20">
        <v>1978.8</v>
      </c>
      <c r="H113" s="20">
        <f t="shared" si="5"/>
        <v>5752.8</v>
      </c>
      <c r="I113" s="21">
        <v>1890</v>
      </c>
      <c r="J113" s="20">
        <v>2396</v>
      </c>
      <c r="K113" s="20">
        <v>3024.6</v>
      </c>
      <c r="L113" s="22">
        <f t="shared" si="6"/>
        <v>7310.6</v>
      </c>
      <c r="M113" s="20">
        <v>3023</v>
      </c>
      <c r="N113" s="20">
        <v>2400</v>
      </c>
      <c r="O113" s="20">
        <v>2400</v>
      </c>
      <c r="P113" s="22">
        <f t="shared" si="7"/>
        <v>7823</v>
      </c>
      <c r="Q113" s="20">
        <v>2400</v>
      </c>
      <c r="R113" s="20">
        <v>1200</v>
      </c>
      <c r="S113" s="20">
        <v>874.20000000000073</v>
      </c>
      <c r="T113" s="22">
        <f t="shared" si="8"/>
        <v>4474.2000000000007</v>
      </c>
      <c r="U113" s="22">
        <f t="shared" si="9"/>
        <v>25360.600000000002</v>
      </c>
    </row>
    <row r="114" spans="1:21" ht="30">
      <c r="A114" s="4">
        <v>108</v>
      </c>
      <c r="B114" s="18" t="s">
        <v>210</v>
      </c>
      <c r="C114" s="18">
        <v>2018</v>
      </c>
      <c r="D114" s="19" t="s">
        <v>211</v>
      </c>
      <c r="E114" s="20">
        <v>1269</v>
      </c>
      <c r="F114" s="20">
        <v>1261</v>
      </c>
      <c r="G114" s="20">
        <v>1285</v>
      </c>
      <c r="H114" s="20">
        <f t="shared" si="5"/>
        <v>3815</v>
      </c>
      <c r="I114" s="21">
        <v>1300</v>
      </c>
      <c r="J114" s="20">
        <v>1582</v>
      </c>
      <c r="K114" s="20">
        <v>1979</v>
      </c>
      <c r="L114" s="22">
        <f t="shared" si="6"/>
        <v>4861</v>
      </c>
      <c r="M114" s="20">
        <v>2015</v>
      </c>
      <c r="N114" s="20">
        <v>1600</v>
      </c>
      <c r="O114" s="20">
        <v>1600</v>
      </c>
      <c r="P114" s="22">
        <f t="shared" si="7"/>
        <v>5215</v>
      </c>
      <c r="Q114" s="20">
        <v>1600</v>
      </c>
      <c r="R114" s="20">
        <v>800</v>
      </c>
      <c r="S114" s="20">
        <v>582.79999999999927</v>
      </c>
      <c r="T114" s="22">
        <f t="shared" si="8"/>
        <v>2982.7999999999993</v>
      </c>
      <c r="U114" s="22">
        <f t="shared" si="9"/>
        <v>16873.8</v>
      </c>
    </row>
    <row r="115" spans="1:21" ht="15.75">
      <c r="A115" s="4">
        <v>109</v>
      </c>
      <c r="B115" s="18" t="s">
        <v>212</v>
      </c>
      <c r="C115" s="18">
        <v>2018</v>
      </c>
      <c r="D115" s="19" t="s">
        <v>213</v>
      </c>
      <c r="E115" s="20">
        <v>1205.8</v>
      </c>
      <c r="F115" s="20">
        <v>1186.8</v>
      </c>
      <c r="G115" s="20">
        <v>1418.8</v>
      </c>
      <c r="H115" s="20">
        <f t="shared" si="5"/>
        <v>3811.3999999999996</v>
      </c>
      <c r="I115" s="21">
        <v>1643.6</v>
      </c>
      <c r="J115" s="20">
        <v>1592.2</v>
      </c>
      <c r="K115" s="20">
        <v>1638</v>
      </c>
      <c r="L115" s="22">
        <f t="shared" si="6"/>
        <v>4873.8</v>
      </c>
      <c r="M115" s="20">
        <v>2015</v>
      </c>
      <c r="N115" s="20">
        <v>1600</v>
      </c>
      <c r="O115" s="20">
        <v>1600</v>
      </c>
      <c r="P115" s="22">
        <f t="shared" si="7"/>
        <v>5215</v>
      </c>
      <c r="Q115" s="20">
        <v>1600</v>
      </c>
      <c r="R115" s="20">
        <v>800</v>
      </c>
      <c r="S115" s="20">
        <v>582.79999999999927</v>
      </c>
      <c r="T115" s="22">
        <f t="shared" si="8"/>
        <v>2982.7999999999993</v>
      </c>
      <c r="U115" s="22">
        <f t="shared" si="9"/>
        <v>16883</v>
      </c>
    </row>
    <row r="116" spans="1:21" ht="15.75">
      <c r="A116" s="4">
        <v>110</v>
      </c>
      <c r="B116" s="18" t="s">
        <v>214</v>
      </c>
      <c r="C116" s="18">
        <v>2018</v>
      </c>
      <c r="D116" s="19" t="s">
        <v>338</v>
      </c>
      <c r="E116" s="20">
        <v>1918</v>
      </c>
      <c r="F116" s="20">
        <v>1895</v>
      </c>
      <c r="G116" s="20">
        <v>1945</v>
      </c>
      <c r="H116" s="20">
        <f t="shared" si="5"/>
        <v>5758</v>
      </c>
      <c r="I116" s="21">
        <v>2260</v>
      </c>
      <c r="J116" s="20">
        <v>2334</v>
      </c>
      <c r="K116" s="20">
        <v>2711</v>
      </c>
      <c r="L116" s="22">
        <f t="shared" si="6"/>
        <v>7305</v>
      </c>
      <c r="M116" s="20">
        <v>3023</v>
      </c>
      <c r="N116" s="20">
        <v>2400</v>
      </c>
      <c r="O116" s="20">
        <v>2400</v>
      </c>
      <c r="P116" s="22">
        <f t="shared" si="7"/>
        <v>7823</v>
      </c>
      <c r="Q116" s="20">
        <v>2400</v>
      </c>
      <c r="R116" s="20">
        <v>1200</v>
      </c>
      <c r="S116" s="20">
        <v>874.20000000000073</v>
      </c>
      <c r="T116" s="22">
        <f t="shared" si="8"/>
        <v>4474.2000000000007</v>
      </c>
      <c r="U116" s="22">
        <f t="shared" si="9"/>
        <v>25360.2</v>
      </c>
    </row>
    <row r="117" spans="1:21" ht="15.75">
      <c r="A117" s="4">
        <v>111</v>
      </c>
      <c r="B117" s="18" t="s">
        <v>215</v>
      </c>
      <c r="C117" s="18">
        <v>2018</v>
      </c>
      <c r="D117" s="19" t="s">
        <v>216</v>
      </c>
      <c r="E117" s="20">
        <v>9904.7999999999993</v>
      </c>
      <c r="F117" s="20">
        <v>9900.6</v>
      </c>
      <c r="G117" s="20">
        <v>9947.7999999999993</v>
      </c>
      <c r="H117" s="20">
        <f t="shared" si="5"/>
        <v>29753.200000000001</v>
      </c>
      <c r="I117" s="21">
        <v>9910.7999999999993</v>
      </c>
      <c r="J117" s="20">
        <v>12304.2</v>
      </c>
      <c r="K117" s="20">
        <v>15511.6</v>
      </c>
      <c r="L117" s="22">
        <f t="shared" si="6"/>
        <v>37726.6</v>
      </c>
      <c r="M117" s="20">
        <v>12400</v>
      </c>
      <c r="N117" s="20">
        <v>12400</v>
      </c>
      <c r="O117" s="20">
        <v>12400</v>
      </c>
      <c r="P117" s="22">
        <f t="shared" si="7"/>
        <v>37200</v>
      </c>
      <c r="Q117" s="20">
        <v>12400</v>
      </c>
      <c r="R117" s="20">
        <v>6200</v>
      </c>
      <c r="S117" s="20">
        <v>4516.6999999999971</v>
      </c>
      <c r="T117" s="22">
        <f t="shared" si="8"/>
        <v>23116.699999999997</v>
      </c>
      <c r="U117" s="22">
        <f t="shared" si="9"/>
        <v>127796.50000000001</v>
      </c>
    </row>
    <row r="118" spans="1:21" ht="15.75">
      <c r="A118" s="4">
        <v>112</v>
      </c>
      <c r="B118" s="18" t="s">
        <v>217</v>
      </c>
      <c r="C118" s="18">
        <v>2018</v>
      </c>
      <c r="D118" s="19" t="s">
        <v>218</v>
      </c>
      <c r="E118" s="20">
        <v>1316</v>
      </c>
      <c r="F118" s="20">
        <v>1880</v>
      </c>
      <c r="G118" s="20">
        <v>2444</v>
      </c>
      <c r="H118" s="20">
        <f t="shared" si="5"/>
        <v>5640</v>
      </c>
      <c r="I118" s="21">
        <v>2091</v>
      </c>
      <c r="J118" s="20">
        <v>1488</v>
      </c>
      <c r="K118" s="20">
        <v>2408.4</v>
      </c>
      <c r="L118" s="22">
        <f t="shared" si="6"/>
        <v>5987.4</v>
      </c>
      <c r="M118" s="20">
        <v>2400</v>
      </c>
      <c r="N118" s="20">
        <v>2400</v>
      </c>
      <c r="O118" s="20">
        <v>2400</v>
      </c>
      <c r="P118" s="22">
        <f t="shared" si="7"/>
        <v>7200</v>
      </c>
      <c r="Q118" s="20">
        <v>2400</v>
      </c>
      <c r="R118" s="20">
        <v>1200</v>
      </c>
      <c r="S118" s="20">
        <v>874.20000000000073</v>
      </c>
      <c r="T118" s="22">
        <f t="shared" si="8"/>
        <v>4474.2000000000007</v>
      </c>
      <c r="U118" s="22">
        <f t="shared" si="9"/>
        <v>23301.599999999999</v>
      </c>
    </row>
    <row r="119" spans="1:21" ht="15.75">
      <c r="A119" s="4">
        <v>113</v>
      </c>
      <c r="B119" s="18" t="s">
        <v>219</v>
      </c>
      <c r="C119" s="18">
        <v>2018</v>
      </c>
      <c r="D119" s="19" t="s">
        <v>220</v>
      </c>
      <c r="E119" s="20">
        <v>4133</v>
      </c>
      <c r="F119" s="20">
        <v>4156</v>
      </c>
      <c r="G119" s="20">
        <v>4182</v>
      </c>
      <c r="H119" s="20">
        <f t="shared" si="5"/>
        <v>12471</v>
      </c>
      <c r="I119" s="21">
        <v>5315</v>
      </c>
      <c r="J119" s="20">
        <v>3942.8</v>
      </c>
      <c r="K119" s="20">
        <v>3223</v>
      </c>
      <c r="L119" s="22">
        <f t="shared" si="6"/>
        <v>12480.8</v>
      </c>
      <c r="M119" s="20">
        <v>5200</v>
      </c>
      <c r="N119" s="20">
        <v>5200</v>
      </c>
      <c r="O119" s="20">
        <v>5200</v>
      </c>
      <c r="P119" s="22">
        <f t="shared" si="7"/>
        <v>15600</v>
      </c>
      <c r="Q119" s="20">
        <v>5200</v>
      </c>
      <c r="R119" s="20">
        <v>2600</v>
      </c>
      <c r="S119" s="20">
        <v>1894.0999999999985</v>
      </c>
      <c r="T119" s="22">
        <f t="shared" si="8"/>
        <v>9694.0999999999985</v>
      </c>
      <c r="U119" s="22">
        <f t="shared" si="9"/>
        <v>50245.899999999994</v>
      </c>
    </row>
    <row r="120" spans="1:21" ht="30">
      <c r="A120" s="4">
        <v>114</v>
      </c>
      <c r="B120" s="18" t="s">
        <v>221</v>
      </c>
      <c r="C120" s="18">
        <v>2018</v>
      </c>
      <c r="D120" s="19" t="s">
        <v>222</v>
      </c>
      <c r="E120" s="20">
        <v>1260</v>
      </c>
      <c r="F120" s="20">
        <v>1234</v>
      </c>
      <c r="G120" s="20">
        <v>1340.2</v>
      </c>
      <c r="H120" s="20">
        <f t="shared" si="5"/>
        <v>3834.2</v>
      </c>
      <c r="I120" s="21">
        <v>1580</v>
      </c>
      <c r="J120" s="20">
        <v>1585.4</v>
      </c>
      <c r="K120" s="20">
        <v>1703.4</v>
      </c>
      <c r="L120" s="22">
        <f t="shared" si="6"/>
        <v>4868.8</v>
      </c>
      <c r="M120" s="20">
        <v>2015</v>
      </c>
      <c r="N120" s="20">
        <v>1600</v>
      </c>
      <c r="O120" s="20">
        <v>1600</v>
      </c>
      <c r="P120" s="22">
        <f t="shared" si="7"/>
        <v>5215</v>
      </c>
      <c r="Q120" s="20">
        <v>1600</v>
      </c>
      <c r="R120" s="20">
        <v>800</v>
      </c>
      <c r="S120" s="20">
        <v>582.79999999999927</v>
      </c>
      <c r="T120" s="22">
        <f t="shared" si="8"/>
        <v>2982.7999999999993</v>
      </c>
      <c r="U120" s="22">
        <f t="shared" si="9"/>
        <v>16900.8</v>
      </c>
    </row>
    <row r="121" spans="1:21" ht="15.75">
      <c r="A121" s="4">
        <v>115</v>
      </c>
      <c r="B121" s="18" t="s">
        <v>223</v>
      </c>
      <c r="C121" s="18">
        <v>2018</v>
      </c>
      <c r="D121" s="19" t="s">
        <v>224</v>
      </c>
      <c r="E121" s="20">
        <v>2876.2</v>
      </c>
      <c r="F121" s="20">
        <v>2861</v>
      </c>
      <c r="G121" s="20">
        <v>2883.8</v>
      </c>
      <c r="H121" s="20">
        <f t="shared" si="5"/>
        <v>8621</v>
      </c>
      <c r="I121" s="21">
        <v>3591.6</v>
      </c>
      <c r="J121" s="20">
        <v>3591.6</v>
      </c>
      <c r="K121" s="20">
        <v>3769.8</v>
      </c>
      <c r="L121" s="22">
        <f t="shared" si="6"/>
        <v>10953</v>
      </c>
      <c r="M121" s="20">
        <v>4534</v>
      </c>
      <c r="N121" s="20">
        <v>3600</v>
      </c>
      <c r="O121" s="20">
        <v>3600</v>
      </c>
      <c r="P121" s="22">
        <f t="shared" si="7"/>
        <v>11734</v>
      </c>
      <c r="Q121" s="20">
        <v>3600</v>
      </c>
      <c r="R121" s="20">
        <v>1800</v>
      </c>
      <c r="S121" s="20">
        <v>1311.2999999999993</v>
      </c>
      <c r="T121" s="22">
        <f t="shared" si="8"/>
        <v>6711.2999999999993</v>
      </c>
      <c r="U121" s="22">
        <f t="shared" si="9"/>
        <v>38019.299999999988</v>
      </c>
    </row>
    <row r="122" spans="1:21" ht="30">
      <c r="A122" s="4">
        <v>116</v>
      </c>
      <c r="B122" s="18" t="s">
        <v>225</v>
      </c>
      <c r="C122" s="18">
        <v>2018</v>
      </c>
      <c r="D122" s="19" t="s">
        <v>226</v>
      </c>
      <c r="E122" s="20">
        <v>1560</v>
      </c>
      <c r="F122" s="20">
        <v>1560</v>
      </c>
      <c r="G122" s="20">
        <v>2636</v>
      </c>
      <c r="H122" s="20">
        <f t="shared" si="5"/>
        <v>5756</v>
      </c>
      <c r="I122" s="21">
        <v>2399</v>
      </c>
      <c r="J122" s="20">
        <v>1756</v>
      </c>
      <c r="K122" s="20">
        <v>3042</v>
      </c>
      <c r="L122" s="22">
        <f t="shared" si="6"/>
        <v>7197</v>
      </c>
      <c r="M122" s="20">
        <v>2400</v>
      </c>
      <c r="N122" s="20">
        <v>2400</v>
      </c>
      <c r="O122" s="20">
        <v>2400</v>
      </c>
      <c r="P122" s="22">
        <f t="shared" si="7"/>
        <v>7200</v>
      </c>
      <c r="Q122" s="20">
        <v>2400</v>
      </c>
      <c r="R122" s="20">
        <v>1200</v>
      </c>
      <c r="S122" s="20">
        <v>874.20000000000073</v>
      </c>
      <c r="T122" s="22">
        <f t="shared" si="8"/>
        <v>4474.2000000000007</v>
      </c>
      <c r="U122" s="22">
        <f t="shared" si="9"/>
        <v>24627.200000000001</v>
      </c>
    </row>
    <row r="123" spans="1:21" ht="15.75">
      <c r="A123" s="4">
        <v>117</v>
      </c>
      <c r="B123" s="18" t="s">
        <v>227</v>
      </c>
      <c r="C123" s="18">
        <v>2018</v>
      </c>
      <c r="D123" s="19" t="s">
        <v>228</v>
      </c>
      <c r="E123" s="20">
        <v>548</v>
      </c>
      <c r="F123" s="20">
        <v>1264</v>
      </c>
      <c r="G123" s="20">
        <v>2980</v>
      </c>
      <c r="H123" s="20">
        <f t="shared" si="5"/>
        <v>4792</v>
      </c>
      <c r="I123" s="21">
        <v>1108</v>
      </c>
      <c r="J123" s="20">
        <v>1950</v>
      </c>
      <c r="K123" s="20">
        <v>3028</v>
      </c>
      <c r="L123" s="22">
        <f t="shared" si="6"/>
        <v>6086</v>
      </c>
      <c r="M123" s="20">
        <v>2519</v>
      </c>
      <c r="N123" s="20">
        <v>2000</v>
      </c>
      <c r="O123" s="20">
        <v>2000</v>
      </c>
      <c r="P123" s="22">
        <f t="shared" si="7"/>
        <v>6519</v>
      </c>
      <c r="Q123" s="20">
        <v>2000</v>
      </c>
      <c r="R123" s="20">
        <v>1000</v>
      </c>
      <c r="S123" s="20">
        <v>728.5</v>
      </c>
      <c r="T123" s="22">
        <f t="shared" si="8"/>
        <v>3728.5</v>
      </c>
      <c r="U123" s="22">
        <f t="shared" si="9"/>
        <v>21125.5</v>
      </c>
    </row>
    <row r="124" spans="1:21" ht="15.75">
      <c r="A124" s="4">
        <v>118</v>
      </c>
      <c r="B124" s="18" t="s">
        <v>229</v>
      </c>
      <c r="C124" s="18">
        <v>2018</v>
      </c>
      <c r="D124" s="19" t="s">
        <v>230</v>
      </c>
      <c r="E124" s="20">
        <v>1592.8</v>
      </c>
      <c r="F124" s="20">
        <v>1591.8</v>
      </c>
      <c r="G124" s="20">
        <v>1611.8</v>
      </c>
      <c r="H124" s="20">
        <f t="shared" si="5"/>
        <v>4796.3999999999996</v>
      </c>
      <c r="I124" s="21">
        <v>1981.8</v>
      </c>
      <c r="J124" s="20">
        <v>1999.6</v>
      </c>
      <c r="K124" s="20">
        <v>2101.8000000000002</v>
      </c>
      <c r="L124" s="22">
        <f t="shared" si="6"/>
        <v>6083.2</v>
      </c>
      <c r="M124" s="20">
        <v>2519</v>
      </c>
      <c r="N124" s="20">
        <v>2000</v>
      </c>
      <c r="O124" s="20">
        <v>2000</v>
      </c>
      <c r="P124" s="22">
        <f t="shared" si="7"/>
        <v>6519</v>
      </c>
      <c r="Q124" s="20">
        <v>2000</v>
      </c>
      <c r="R124" s="20">
        <v>1000</v>
      </c>
      <c r="S124" s="20">
        <v>728.5</v>
      </c>
      <c r="T124" s="22">
        <f t="shared" si="8"/>
        <v>3728.5</v>
      </c>
      <c r="U124" s="22">
        <f t="shared" si="9"/>
        <v>21127.1</v>
      </c>
    </row>
    <row r="125" spans="1:21" ht="15.75">
      <c r="A125" s="4">
        <v>119</v>
      </c>
      <c r="B125" s="18" t="s">
        <v>231</v>
      </c>
      <c r="C125" s="18">
        <v>2018</v>
      </c>
      <c r="D125" s="19" t="s">
        <v>232</v>
      </c>
      <c r="E125" s="20">
        <v>6841.6</v>
      </c>
      <c r="F125" s="20">
        <v>7030.8</v>
      </c>
      <c r="G125" s="20">
        <v>6993.4</v>
      </c>
      <c r="H125" s="20">
        <f t="shared" si="5"/>
        <v>20865.800000000003</v>
      </c>
      <c r="I125" s="21">
        <v>8372.2000000000007</v>
      </c>
      <c r="J125" s="20">
        <v>8615.7999999999993</v>
      </c>
      <c r="K125" s="20">
        <v>9312</v>
      </c>
      <c r="L125" s="22">
        <f t="shared" si="6"/>
        <v>26300</v>
      </c>
      <c r="M125" s="20">
        <v>8800</v>
      </c>
      <c r="N125" s="20">
        <v>8800</v>
      </c>
      <c r="O125" s="20">
        <v>8800</v>
      </c>
      <c r="P125" s="22">
        <f t="shared" si="7"/>
        <v>26400</v>
      </c>
      <c r="Q125" s="20">
        <v>8800</v>
      </c>
      <c r="R125" s="20">
        <v>4400</v>
      </c>
      <c r="S125" s="20">
        <v>3205.4000000000015</v>
      </c>
      <c r="T125" s="22">
        <f t="shared" si="8"/>
        <v>16405.400000000001</v>
      </c>
      <c r="U125" s="22">
        <f t="shared" si="9"/>
        <v>89971.199999999997</v>
      </c>
    </row>
    <row r="126" spans="1:21" ht="15.75">
      <c r="A126" s="4">
        <v>120</v>
      </c>
      <c r="B126" s="18" t="s">
        <v>233</v>
      </c>
      <c r="C126" s="18">
        <v>2018</v>
      </c>
      <c r="D126" s="19" t="s">
        <v>234</v>
      </c>
      <c r="E126" s="20">
        <v>831</v>
      </c>
      <c r="F126" s="20">
        <v>1265</v>
      </c>
      <c r="G126" s="20">
        <v>1734</v>
      </c>
      <c r="H126" s="20">
        <f t="shared" si="5"/>
        <v>3830</v>
      </c>
      <c r="I126" s="21">
        <v>1270</v>
      </c>
      <c r="J126" s="20">
        <v>1599</v>
      </c>
      <c r="K126" s="20">
        <v>1998</v>
      </c>
      <c r="L126" s="22">
        <f t="shared" si="6"/>
        <v>4867</v>
      </c>
      <c r="M126" s="20">
        <v>2015</v>
      </c>
      <c r="N126" s="20">
        <v>1600</v>
      </c>
      <c r="O126" s="20">
        <v>1600</v>
      </c>
      <c r="P126" s="22">
        <f t="shared" si="7"/>
        <v>5215</v>
      </c>
      <c r="Q126" s="20">
        <v>1600</v>
      </c>
      <c r="R126" s="20">
        <v>800</v>
      </c>
      <c r="S126" s="20">
        <v>582.79999999999927</v>
      </c>
      <c r="T126" s="22">
        <f t="shared" si="8"/>
        <v>2982.7999999999993</v>
      </c>
      <c r="U126" s="22">
        <f t="shared" si="9"/>
        <v>16894.8</v>
      </c>
    </row>
    <row r="127" spans="1:21" ht="15.75">
      <c r="A127" s="4">
        <v>121</v>
      </c>
      <c r="B127" s="18" t="s">
        <v>235</v>
      </c>
      <c r="C127" s="18">
        <v>2018</v>
      </c>
      <c r="D127" s="19" t="s">
        <v>236</v>
      </c>
      <c r="E127" s="20">
        <v>2521</v>
      </c>
      <c r="F127" s="20">
        <v>2631.4</v>
      </c>
      <c r="G127" s="20">
        <v>2460.8000000000002</v>
      </c>
      <c r="H127" s="20">
        <f t="shared" si="5"/>
        <v>7613.2</v>
      </c>
      <c r="I127" s="21">
        <v>3392.2</v>
      </c>
      <c r="J127" s="20">
        <v>3436.2</v>
      </c>
      <c r="K127" s="20">
        <v>3563.4</v>
      </c>
      <c r="L127" s="22">
        <f t="shared" si="6"/>
        <v>10391.799999999999</v>
      </c>
      <c r="M127" s="20">
        <v>3600</v>
      </c>
      <c r="N127" s="20">
        <v>3600</v>
      </c>
      <c r="O127" s="20">
        <v>3600</v>
      </c>
      <c r="P127" s="22">
        <f t="shared" si="7"/>
        <v>10800</v>
      </c>
      <c r="Q127" s="20">
        <v>3600</v>
      </c>
      <c r="R127" s="20">
        <v>1800</v>
      </c>
      <c r="S127" s="20">
        <v>1311.2999999999993</v>
      </c>
      <c r="T127" s="22">
        <f t="shared" si="8"/>
        <v>6711.2999999999993</v>
      </c>
      <c r="U127" s="22">
        <f t="shared" si="9"/>
        <v>35516.300000000003</v>
      </c>
    </row>
    <row r="128" spans="1:21" ht="15.75">
      <c r="A128" s="4">
        <v>122</v>
      </c>
      <c r="B128" s="18" t="s">
        <v>237</v>
      </c>
      <c r="C128" s="18">
        <v>2018</v>
      </c>
      <c r="D128" s="19" t="s">
        <v>238</v>
      </c>
      <c r="E128" s="20">
        <v>7661</v>
      </c>
      <c r="F128" s="20">
        <v>7674</v>
      </c>
      <c r="G128" s="20">
        <v>7701</v>
      </c>
      <c r="H128" s="20">
        <f t="shared" si="5"/>
        <v>23036</v>
      </c>
      <c r="I128" s="21">
        <v>9452</v>
      </c>
      <c r="J128" s="20">
        <v>7994</v>
      </c>
      <c r="K128" s="20">
        <v>8560</v>
      </c>
      <c r="L128" s="22">
        <f t="shared" si="6"/>
        <v>26006</v>
      </c>
      <c r="M128" s="20">
        <v>10077</v>
      </c>
      <c r="N128" s="20">
        <v>8000</v>
      </c>
      <c r="O128" s="20">
        <v>8000</v>
      </c>
      <c r="P128" s="22">
        <f t="shared" si="7"/>
        <v>26077</v>
      </c>
      <c r="Q128" s="20">
        <v>8000</v>
      </c>
      <c r="R128" s="20">
        <v>4000</v>
      </c>
      <c r="S128" s="20">
        <v>2914</v>
      </c>
      <c r="T128" s="22">
        <f t="shared" si="8"/>
        <v>14914</v>
      </c>
      <c r="U128" s="22">
        <f t="shared" si="9"/>
        <v>90033</v>
      </c>
    </row>
    <row r="129" spans="1:21" ht="15.75">
      <c r="A129" s="4">
        <v>123</v>
      </c>
      <c r="B129" s="18" t="s">
        <v>239</v>
      </c>
      <c r="C129" s="18">
        <v>2018</v>
      </c>
      <c r="D129" s="19" t="s">
        <v>240</v>
      </c>
      <c r="E129" s="20">
        <v>3189.2</v>
      </c>
      <c r="F129" s="20">
        <v>3156.4</v>
      </c>
      <c r="G129" s="20">
        <v>3245.2</v>
      </c>
      <c r="H129" s="20">
        <f t="shared" si="5"/>
        <v>9590.7999999999993</v>
      </c>
      <c r="I129" s="21">
        <v>3991.4</v>
      </c>
      <c r="J129" s="20">
        <v>3998.2</v>
      </c>
      <c r="K129" s="20">
        <v>4168</v>
      </c>
      <c r="L129" s="22">
        <f t="shared" si="6"/>
        <v>12157.6</v>
      </c>
      <c r="M129" s="20">
        <v>5038</v>
      </c>
      <c r="N129" s="20">
        <v>4000</v>
      </c>
      <c r="O129" s="20">
        <v>4000</v>
      </c>
      <c r="P129" s="22">
        <f t="shared" si="7"/>
        <v>13038</v>
      </c>
      <c r="Q129" s="20">
        <v>4000</v>
      </c>
      <c r="R129" s="20">
        <v>2000</v>
      </c>
      <c r="S129" s="20">
        <v>1457</v>
      </c>
      <c r="T129" s="22">
        <f t="shared" si="8"/>
        <v>7457</v>
      </c>
      <c r="U129" s="22">
        <f t="shared" si="9"/>
        <v>42243.4</v>
      </c>
    </row>
    <row r="130" spans="1:21" ht="30">
      <c r="A130" s="4">
        <v>124</v>
      </c>
      <c r="B130" s="18" t="s">
        <v>241</v>
      </c>
      <c r="C130" s="18">
        <v>2018</v>
      </c>
      <c r="D130" s="19" t="s">
        <v>242</v>
      </c>
      <c r="E130" s="20">
        <v>1248</v>
      </c>
      <c r="F130" s="20">
        <v>1009</v>
      </c>
      <c r="G130" s="20">
        <v>188</v>
      </c>
      <c r="H130" s="20">
        <f t="shared" si="5"/>
        <v>2445</v>
      </c>
      <c r="I130" s="21">
        <v>1146</v>
      </c>
      <c r="J130" s="20">
        <v>1195</v>
      </c>
      <c r="K130" s="20">
        <v>1130.4000000000001</v>
      </c>
      <c r="L130" s="22">
        <f t="shared" si="6"/>
        <v>3471.4</v>
      </c>
      <c r="M130" s="20">
        <v>1600</v>
      </c>
      <c r="N130" s="20">
        <v>1600</v>
      </c>
      <c r="O130" s="20">
        <v>1600</v>
      </c>
      <c r="P130" s="22">
        <f t="shared" si="7"/>
        <v>4800</v>
      </c>
      <c r="Q130" s="20">
        <v>1600</v>
      </c>
      <c r="R130" s="20">
        <v>800</v>
      </c>
      <c r="S130" s="20">
        <v>582.79999999999927</v>
      </c>
      <c r="T130" s="22">
        <f t="shared" si="8"/>
        <v>2982.7999999999993</v>
      </c>
      <c r="U130" s="22">
        <f t="shared" si="9"/>
        <v>13699.199999999999</v>
      </c>
    </row>
    <row r="131" spans="1:21" ht="15.75">
      <c r="A131" s="4">
        <v>125</v>
      </c>
      <c r="B131" s="18" t="s">
        <v>243</v>
      </c>
      <c r="C131" s="18">
        <v>2018</v>
      </c>
      <c r="D131" s="19" t="s">
        <v>244</v>
      </c>
      <c r="E131" s="20">
        <v>11597</v>
      </c>
      <c r="F131" s="20">
        <v>11794</v>
      </c>
      <c r="G131" s="20">
        <v>10297</v>
      </c>
      <c r="H131" s="20">
        <f t="shared" si="5"/>
        <v>33688</v>
      </c>
      <c r="I131" s="21">
        <v>8668</v>
      </c>
      <c r="J131" s="20">
        <v>5930</v>
      </c>
      <c r="K131" s="20">
        <v>10931</v>
      </c>
      <c r="L131" s="22">
        <f t="shared" si="6"/>
        <v>25529</v>
      </c>
      <c r="M131" s="20">
        <v>15912.119999999999</v>
      </c>
      <c r="N131" s="20">
        <v>18000</v>
      </c>
      <c r="O131" s="20">
        <v>18000</v>
      </c>
      <c r="P131" s="22">
        <f t="shared" si="7"/>
        <v>51912.119999999995</v>
      </c>
      <c r="Q131" s="20">
        <v>18000</v>
      </c>
      <c r="R131" s="20">
        <v>9000</v>
      </c>
      <c r="S131" s="20">
        <v>6556.3800000000047</v>
      </c>
      <c r="T131" s="22">
        <f t="shared" si="8"/>
        <v>33556.380000000005</v>
      </c>
      <c r="U131" s="22">
        <f t="shared" si="9"/>
        <v>144685.5</v>
      </c>
    </row>
    <row r="132" spans="1:21" ht="15.75">
      <c r="A132" s="4">
        <v>126</v>
      </c>
      <c r="B132" s="18" t="s">
        <v>245</v>
      </c>
      <c r="C132" s="18">
        <v>2018</v>
      </c>
      <c r="D132" s="19" t="s">
        <v>339</v>
      </c>
      <c r="E132" s="20">
        <v>1901</v>
      </c>
      <c r="F132" s="20">
        <v>1902.8</v>
      </c>
      <c r="G132" s="20">
        <v>1941</v>
      </c>
      <c r="H132" s="20">
        <f t="shared" si="5"/>
        <v>5744.8</v>
      </c>
      <c r="I132" s="21">
        <v>2398.4</v>
      </c>
      <c r="J132" s="20">
        <v>2387.8000000000002</v>
      </c>
      <c r="K132" s="20">
        <v>2519.6</v>
      </c>
      <c r="L132" s="22">
        <f t="shared" si="6"/>
        <v>7305.8000000000011</v>
      </c>
      <c r="M132" s="20">
        <v>3023</v>
      </c>
      <c r="N132" s="20">
        <v>2400</v>
      </c>
      <c r="O132" s="20">
        <v>2400</v>
      </c>
      <c r="P132" s="22">
        <f t="shared" si="7"/>
        <v>7823</v>
      </c>
      <c r="Q132" s="20">
        <v>2400</v>
      </c>
      <c r="R132" s="20">
        <v>1200</v>
      </c>
      <c r="S132" s="20">
        <v>874.20000000000073</v>
      </c>
      <c r="T132" s="22">
        <f t="shared" si="8"/>
        <v>4474.2000000000007</v>
      </c>
      <c r="U132" s="22">
        <f t="shared" si="9"/>
        <v>25347.800000000003</v>
      </c>
    </row>
    <row r="133" spans="1:21" ht="15.75">
      <c r="A133" s="4">
        <v>127</v>
      </c>
      <c r="B133" s="18" t="s">
        <v>246</v>
      </c>
      <c r="C133" s="18">
        <v>2018</v>
      </c>
      <c r="D133" s="19" t="s">
        <v>247</v>
      </c>
      <c r="E133" s="20">
        <v>1904.8</v>
      </c>
      <c r="F133" s="20">
        <v>1913.6</v>
      </c>
      <c r="G133" s="20">
        <v>1935.2</v>
      </c>
      <c r="H133" s="20">
        <f t="shared" si="5"/>
        <v>5753.5999999999995</v>
      </c>
      <c r="I133" s="21">
        <v>2382.8000000000002</v>
      </c>
      <c r="J133" s="20">
        <v>2326.6</v>
      </c>
      <c r="K133" s="20">
        <v>2599.1999999999998</v>
      </c>
      <c r="L133" s="22">
        <f t="shared" si="6"/>
        <v>7308.5999999999995</v>
      </c>
      <c r="M133" s="20">
        <v>3023</v>
      </c>
      <c r="N133" s="20">
        <v>2400</v>
      </c>
      <c r="O133" s="20">
        <v>2400</v>
      </c>
      <c r="P133" s="22">
        <f t="shared" si="7"/>
        <v>7823</v>
      </c>
      <c r="Q133" s="20">
        <v>2400</v>
      </c>
      <c r="R133" s="20">
        <v>1200</v>
      </c>
      <c r="S133" s="20">
        <v>874.20000000000073</v>
      </c>
      <c r="T133" s="22">
        <f t="shared" si="8"/>
        <v>4474.2000000000007</v>
      </c>
      <c r="U133" s="22">
        <f t="shared" si="9"/>
        <v>25359.399999999998</v>
      </c>
    </row>
    <row r="134" spans="1:21" ht="15.75">
      <c r="A134" s="4">
        <v>128</v>
      </c>
      <c r="B134" s="18" t="s">
        <v>248</v>
      </c>
      <c r="C134" s="18">
        <v>2018</v>
      </c>
      <c r="D134" s="19" t="s">
        <v>249</v>
      </c>
      <c r="E134" s="20">
        <v>1913</v>
      </c>
      <c r="F134" s="20">
        <v>1920</v>
      </c>
      <c r="G134" s="20">
        <v>1927</v>
      </c>
      <c r="H134" s="20">
        <f t="shared" si="5"/>
        <v>5760</v>
      </c>
      <c r="I134" s="21">
        <v>2385</v>
      </c>
      <c r="J134" s="20">
        <v>2397</v>
      </c>
      <c r="K134" s="20">
        <v>2519</v>
      </c>
      <c r="L134" s="22">
        <f t="shared" si="6"/>
        <v>7301</v>
      </c>
      <c r="M134" s="20">
        <v>3023</v>
      </c>
      <c r="N134" s="20">
        <v>2400</v>
      </c>
      <c r="O134" s="20">
        <v>2400</v>
      </c>
      <c r="P134" s="22">
        <f t="shared" si="7"/>
        <v>7823</v>
      </c>
      <c r="Q134" s="20">
        <v>2400</v>
      </c>
      <c r="R134" s="20">
        <v>1200</v>
      </c>
      <c r="S134" s="20">
        <v>874.20000000000073</v>
      </c>
      <c r="T134" s="22">
        <f t="shared" si="8"/>
        <v>4474.2000000000007</v>
      </c>
      <c r="U134" s="22">
        <f t="shared" si="9"/>
        <v>25358.2</v>
      </c>
    </row>
    <row r="135" spans="1:21" ht="15.75">
      <c r="A135" s="4">
        <v>129</v>
      </c>
      <c r="B135" s="18" t="s">
        <v>250</v>
      </c>
      <c r="C135" s="18">
        <v>2018</v>
      </c>
      <c r="D135" s="19" t="s">
        <v>251</v>
      </c>
      <c r="E135" s="20">
        <v>6627.8</v>
      </c>
      <c r="F135" s="20">
        <v>6710.4</v>
      </c>
      <c r="G135" s="20">
        <v>6668.4</v>
      </c>
      <c r="H135" s="20">
        <f t="shared" si="5"/>
        <v>20006.599999999999</v>
      </c>
      <c r="I135" s="21">
        <v>7416.6</v>
      </c>
      <c r="J135" s="20">
        <v>8308.7999999999993</v>
      </c>
      <c r="K135" s="20">
        <v>8328.2000000000007</v>
      </c>
      <c r="L135" s="22">
        <f t="shared" si="6"/>
        <v>24053.599999999999</v>
      </c>
      <c r="M135" s="20">
        <v>8400</v>
      </c>
      <c r="N135" s="20">
        <v>8400</v>
      </c>
      <c r="O135" s="20">
        <v>8400</v>
      </c>
      <c r="P135" s="22">
        <f t="shared" si="7"/>
        <v>25200</v>
      </c>
      <c r="Q135" s="20">
        <v>8400</v>
      </c>
      <c r="R135" s="20">
        <v>4200</v>
      </c>
      <c r="S135" s="20">
        <v>3059.6999999999971</v>
      </c>
      <c r="T135" s="22">
        <f t="shared" si="8"/>
        <v>15659.699999999997</v>
      </c>
      <c r="U135" s="22">
        <f t="shared" si="9"/>
        <v>84919.9</v>
      </c>
    </row>
    <row r="136" spans="1:21" ht="15.75">
      <c r="A136" s="4">
        <v>130</v>
      </c>
      <c r="B136" s="32" t="s">
        <v>252</v>
      </c>
      <c r="C136" s="18">
        <v>2018</v>
      </c>
      <c r="D136" s="32" t="s">
        <v>253</v>
      </c>
      <c r="E136" s="20">
        <v>297</v>
      </c>
      <c r="F136" s="20">
        <v>1917.4</v>
      </c>
      <c r="G136" s="20">
        <v>1928.8</v>
      </c>
      <c r="H136" s="20">
        <f t="shared" ref="H136:H150" si="10">E136+F136+G136</f>
        <v>4143.2</v>
      </c>
      <c r="I136" s="21">
        <v>2389.1999999999998</v>
      </c>
      <c r="J136" s="20">
        <v>2303</v>
      </c>
      <c r="K136" s="20">
        <v>2594.8000000000002</v>
      </c>
      <c r="L136" s="22">
        <f t="shared" ref="L136:L165" si="11">I136+J136+K136</f>
        <v>7287</v>
      </c>
      <c r="M136" s="20">
        <v>3023</v>
      </c>
      <c r="N136" s="20">
        <v>2400</v>
      </c>
      <c r="O136" s="20">
        <v>2400</v>
      </c>
      <c r="P136" s="22">
        <f t="shared" ref="P136:P165" si="12">M136+N136+O136</f>
        <v>7823</v>
      </c>
      <c r="Q136" s="20">
        <v>2400</v>
      </c>
      <c r="R136" s="20">
        <v>1200</v>
      </c>
      <c r="S136" s="20">
        <v>874.20000000000073</v>
      </c>
      <c r="T136" s="22">
        <f t="shared" ref="T136:T165" si="13">SUM(Q136:S136)</f>
        <v>4474.2000000000007</v>
      </c>
      <c r="U136" s="22">
        <f t="shared" ref="U136:U165" si="14">S136+R136+Q136+O136+N136+M136+K136+J136+I136+G136+F136+E136</f>
        <v>23727.4</v>
      </c>
    </row>
    <row r="137" spans="1:21" ht="15.75">
      <c r="A137" s="4">
        <v>131</v>
      </c>
      <c r="B137" s="32" t="s">
        <v>254</v>
      </c>
      <c r="C137" s="18">
        <v>2018</v>
      </c>
      <c r="D137" s="32" t="s">
        <v>255</v>
      </c>
      <c r="E137" s="20">
        <v>531</v>
      </c>
      <c r="F137" s="20">
        <v>3185</v>
      </c>
      <c r="G137" s="20">
        <v>3202.2</v>
      </c>
      <c r="H137" s="20">
        <f t="shared" si="10"/>
        <v>6918.2</v>
      </c>
      <c r="I137" s="21">
        <v>3860.6</v>
      </c>
      <c r="J137" s="20">
        <v>3969.8</v>
      </c>
      <c r="K137" s="20">
        <v>4341.2</v>
      </c>
      <c r="L137" s="22">
        <f t="shared" si="11"/>
        <v>12171.599999999999</v>
      </c>
      <c r="M137" s="20">
        <v>5038</v>
      </c>
      <c r="N137" s="20">
        <v>4000</v>
      </c>
      <c r="O137" s="20">
        <v>4000</v>
      </c>
      <c r="P137" s="22">
        <f t="shared" si="12"/>
        <v>13038</v>
      </c>
      <c r="Q137" s="20">
        <v>4000</v>
      </c>
      <c r="R137" s="20">
        <v>2000</v>
      </c>
      <c r="S137" s="20">
        <v>1457</v>
      </c>
      <c r="T137" s="22">
        <f t="shared" si="13"/>
        <v>7457</v>
      </c>
      <c r="U137" s="22">
        <f t="shared" si="14"/>
        <v>39584.799999999996</v>
      </c>
    </row>
    <row r="138" spans="1:21" ht="30">
      <c r="A138" s="4">
        <v>132</v>
      </c>
      <c r="B138" s="33" t="s">
        <v>256</v>
      </c>
      <c r="C138" s="18">
        <v>2018</v>
      </c>
      <c r="D138" s="32" t="s">
        <v>257</v>
      </c>
      <c r="E138" s="20">
        <v>4044.4</v>
      </c>
      <c r="F138" s="20">
        <v>24288.2</v>
      </c>
      <c r="G138" s="20">
        <v>24051.4</v>
      </c>
      <c r="H138" s="20">
        <f t="shared" si="10"/>
        <v>52384</v>
      </c>
      <c r="I138" s="21">
        <v>30248.2</v>
      </c>
      <c r="J138" s="20">
        <v>27359</v>
      </c>
      <c r="K138" s="20">
        <v>27373.599999999999</v>
      </c>
      <c r="L138" s="22">
        <f t="shared" si="11"/>
        <v>84980.799999999988</v>
      </c>
      <c r="M138" s="20">
        <v>27600.000000000004</v>
      </c>
      <c r="N138" s="20">
        <v>27600.000000000004</v>
      </c>
      <c r="O138" s="20">
        <v>27600.000000000004</v>
      </c>
      <c r="P138" s="22">
        <f t="shared" si="12"/>
        <v>82800.000000000015</v>
      </c>
      <c r="Q138" s="20">
        <v>27600.000000000004</v>
      </c>
      <c r="R138" s="20">
        <v>13800.000000000002</v>
      </c>
      <c r="S138" s="20">
        <v>10053.290000000003</v>
      </c>
      <c r="T138" s="22">
        <f t="shared" si="13"/>
        <v>51453.290000000008</v>
      </c>
      <c r="U138" s="22">
        <f t="shared" si="14"/>
        <v>271618.09000000003</v>
      </c>
    </row>
    <row r="139" spans="1:21" ht="15.75">
      <c r="A139" s="4">
        <v>133</v>
      </c>
      <c r="B139" s="32" t="s">
        <v>258</v>
      </c>
      <c r="C139" s="18">
        <v>2018</v>
      </c>
      <c r="D139" s="33" t="s">
        <v>259</v>
      </c>
      <c r="E139" s="20">
        <v>208</v>
      </c>
      <c r="F139" s="20">
        <v>1279</v>
      </c>
      <c r="G139" s="20">
        <v>1272</v>
      </c>
      <c r="H139" s="20">
        <f t="shared" si="10"/>
        <v>2759</v>
      </c>
      <c r="I139" s="21">
        <v>1263</v>
      </c>
      <c r="J139" s="20">
        <v>1559</v>
      </c>
      <c r="K139" s="20">
        <v>2046</v>
      </c>
      <c r="L139" s="22">
        <f t="shared" si="11"/>
        <v>4868</v>
      </c>
      <c r="M139" s="20">
        <v>2015</v>
      </c>
      <c r="N139" s="20">
        <v>1600</v>
      </c>
      <c r="O139" s="20">
        <v>1600</v>
      </c>
      <c r="P139" s="22">
        <f t="shared" si="12"/>
        <v>5215</v>
      </c>
      <c r="Q139" s="20">
        <v>1600</v>
      </c>
      <c r="R139" s="20">
        <v>800</v>
      </c>
      <c r="S139" s="20">
        <v>582.79999999999927</v>
      </c>
      <c r="T139" s="22">
        <f t="shared" si="13"/>
        <v>2982.7999999999993</v>
      </c>
      <c r="U139" s="22">
        <f t="shared" si="14"/>
        <v>15824.8</v>
      </c>
    </row>
    <row r="140" spans="1:21" ht="15.75">
      <c r="A140" s="4">
        <v>134</v>
      </c>
      <c r="B140" s="34" t="s">
        <v>260</v>
      </c>
      <c r="C140" s="18">
        <v>2018</v>
      </c>
      <c r="D140" s="35" t="s">
        <v>261</v>
      </c>
      <c r="E140" s="20">
        <v>208</v>
      </c>
      <c r="F140" s="20">
        <v>1265</v>
      </c>
      <c r="G140" s="20">
        <v>1258</v>
      </c>
      <c r="H140" s="20">
        <f t="shared" si="10"/>
        <v>2731</v>
      </c>
      <c r="I140" s="21">
        <v>1278</v>
      </c>
      <c r="J140" s="20">
        <v>1580</v>
      </c>
      <c r="K140" s="20">
        <v>1916</v>
      </c>
      <c r="L140" s="22">
        <f t="shared" si="11"/>
        <v>4774</v>
      </c>
      <c r="M140" s="20">
        <v>2015</v>
      </c>
      <c r="N140" s="20">
        <v>1600</v>
      </c>
      <c r="O140" s="20">
        <v>1600</v>
      </c>
      <c r="P140" s="22">
        <f t="shared" si="12"/>
        <v>5215</v>
      </c>
      <c r="Q140" s="20">
        <v>1600</v>
      </c>
      <c r="R140" s="20">
        <v>800</v>
      </c>
      <c r="S140" s="20">
        <v>582.79999999999927</v>
      </c>
      <c r="T140" s="22">
        <f t="shared" si="13"/>
        <v>2982.7999999999993</v>
      </c>
      <c r="U140" s="22">
        <f t="shared" si="14"/>
        <v>15702.8</v>
      </c>
    </row>
    <row r="141" spans="1:21" ht="15.75">
      <c r="A141" s="4">
        <v>135</v>
      </c>
      <c r="B141" s="32" t="s">
        <v>262</v>
      </c>
      <c r="C141" s="18">
        <v>2018</v>
      </c>
      <c r="D141" s="32" t="s">
        <v>263</v>
      </c>
      <c r="E141" s="20">
        <v>195</v>
      </c>
      <c r="F141" s="20">
        <v>1912</v>
      </c>
      <c r="G141" s="20">
        <v>2044</v>
      </c>
      <c r="H141" s="20">
        <f t="shared" si="10"/>
        <v>4151</v>
      </c>
      <c r="I141" s="21">
        <v>2388</v>
      </c>
      <c r="J141" s="20">
        <v>2219</v>
      </c>
      <c r="K141" s="20">
        <v>2694</v>
      </c>
      <c r="L141" s="22">
        <f t="shared" si="11"/>
        <v>7301</v>
      </c>
      <c r="M141" s="20">
        <v>3023</v>
      </c>
      <c r="N141" s="20">
        <v>2400</v>
      </c>
      <c r="O141" s="20">
        <v>2400</v>
      </c>
      <c r="P141" s="22">
        <f t="shared" si="12"/>
        <v>7823</v>
      </c>
      <c r="Q141" s="20">
        <v>2400</v>
      </c>
      <c r="R141" s="20">
        <v>1200</v>
      </c>
      <c r="S141" s="20">
        <v>874.20000000000073</v>
      </c>
      <c r="T141" s="22">
        <f t="shared" si="13"/>
        <v>4474.2000000000007</v>
      </c>
      <c r="U141" s="22">
        <f t="shared" si="14"/>
        <v>23749.200000000001</v>
      </c>
    </row>
    <row r="142" spans="1:21" ht="15.75">
      <c r="A142" s="4">
        <v>136</v>
      </c>
      <c r="B142" s="32" t="s">
        <v>264</v>
      </c>
      <c r="C142" s="18">
        <v>2018</v>
      </c>
      <c r="D142" s="32" t="s">
        <v>265</v>
      </c>
      <c r="E142" s="20">
        <v>109</v>
      </c>
      <c r="F142" s="20">
        <v>1907.4</v>
      </c>
      <c r="G142" s="20">
        <v>2137.4</v>
      </c>
      <c r="H142" s="20">
        <f t="shared" si="10"/>
        <v>4153.8</v>
      </c>
      <c r="I142" s="21">
        <v>2400</v>
      </c>
      <c r="J142" s="20">
        <v>2082</v>
      </c>
      <c r="K142" s="20">
        <v>2826.6</v>
      </c>
      <c r="L142" s="22">
        <f t="shared" si="11"/>
        <v>7308.6</v>
      </c>
      <c r="M142" s="20">
        <v>3023</v>
      </c>
      <c r="N142" s="20">
        <v>2400</v>
      </c>
      <c r="O142" s="20">
        <v>2400</v>
      </c>
      <c r="P142" s="22">
        <f t="shared" si="12"/>
        <v>7823</v>
      </c>
      <c r="Q142" s="20">
        <v>2400</v>
      </c>
      <c r="R142" s="20">
        <v>1200</v>
      </c>
      <c r="S142" s="20">
        <v>874.20000000000073</v>
      </c>
      <c r="T142" s="22">
        <f t="shared" si="13"/>
        <v>4474.2000000000007</v>
      </c>
      <c r="U142" s="22">
        <f t="shared" si="14"/>
        <v>23759.600000000006</v>
      </c>
    </row>
    <row r="143" spans="1:21" ht="15.75">
      <c r="A143" s="4">
        <v>137</v>
      </c>
      <c r="B143" s="34" t="s">
        <v>266</v>
      </c>
      <c r="C143" s="18">
        <v>2018</v>
      </c>
      <c r="D143" s="35" t="s">
        <v>267</v>
      </c>
      <c r="E143" s="20">
        <v>188</v>
      </c>
      <c r="F143" s="20">
        <v>1275</v>
      </c>
      <c r="G143" s="20">
        <v>1254</v>
      </c>
      <c r="H143" s="20">
        <f t="shared" si="10"/>
        <v>2717</v>
      </c>
      <c r="I143" s="21">
        <v>1576</v>
      </c>
      <c r="J143" s="20">
        <v>1540</v>
      </c>
      <c r="K143" s="20">
        <v>1512.2</v>
      </c>
      <c r="L143" s="22">
        <f t="shared" si="11"/>
        <v>4628.2</v>
      </c>
      <c r="M143" s="20">
        <v>1600</v>
      </c>
      <c r="N143" s="20">
        <v>1600</v>
      </c>
      <c r="O143" s="20">
        <v>1600</v>
      </c>
      <c r="P143" s="22">
        <f t="shared" si="12"/>
        <v>4800</v>
      </c>
      <c r="Q143" s="20">
        <v>1600</v>
      </c>
      <c r="R143" s="20">
        <v>800</v>
      </c>
      <c r="S143" s="20">
        <v>582.79999999999927</v>
      </c>
      <c r="T143" s="22">
        <f t="shared" si="13"/>
        <v>2982.7999999999993</v>
      </c>
      <c r="U143" s="22">
        <f t="shared" si="14"/>
        <v>15128</v>
      </c>
    </row>
    <row r="144" spans="1:21" ht="15.75">
      <c r="A144" s="4">
        <v>138</v>
      </c>
      <c r="B144" s="34" t="s">
        <v>268</v>
      </c>
      <c r="C144" s="18">
        <v>2018</v>
      </c>
      <c r="D144" s="35" t="s">
        <v>269</v>
      </c>
      <c r="E144" s="20">
        <v>20</v>
      </c>
      <c r="F144" s="20">
        <v>1222</v>
      </c>
      <c r="G144" s="20">
        <v>1469</v>
      </c>
      <c r="H144" s="20">
        <f t="shared" si="10"/>
        <v>2711</v>
      </c>
      <c r="I144" s="21">
        <v>1598</v>
      </c>
      <c r="J144" s="20">
        <v>1598</v>
      </c>
      <c r="K144" s="20">
        <v>1598</v>
      </c>
      <c r="L144" s="22">
        <f t="shared" si="11"/>
        <v>4794</v>
      </c>
      <c r="M144" s="20">
        <v>2015</v>
      </c>
      <c r="N144" s="20">
        <v>1600</v>
      </c>
      <c r="O144" s="20">
        <v>1600</v>
      </c>
      <c r="P144" s="22">
        <f t="shared" si="12"/>
        <v>5215</v>
      </c>
      <c r="Q144" s="20">
        <v>1600</v>
      </c>
      <c r="R144" s="20">
        <v>800</v>
      </c>
      <c r="S144" s="20">
        <v>582.79999999999927</v>
      </c>
      <c r="T144" s="22">
        <f t="shared" si="13"/>
        <v>2982.7999999999993</v>
      </c>
      <c r="U144" s="22">
        <f t="shared" si="14"/>
        <v>15702.8</v>
      </c>
    </row>
    <row r="145" spans="1:21" ht="15.75">
      <c r="A145" s="4">
        <v>139</v>
      </c>
      <c r="B145" s="36" t="s">
        <v>270</v>
      </c>
      <c r="C145" s="18">
        <v>2018</v>
      </c>
      <c r="D145" s="33" t="s">
        <v>271</v>
      </c>
      <c r="E145" s="20">
        <v>0</v>
      </c>
      <c r="F145" s="20">
        <v>1274</v>
      </c>
      <c r="G145" s="20">
        <v>1480</v>
      </c>
      <c r="H145" s="20">
        <f t="shared" si="10"/>
        <v>2754</v>
      </c>
      <c r="I145" s="21">
        <v>1598</v>
      </c>
      <c r="J145" s="20">
        <v>1598</v>
      </c>
      <c r="K145" s="20">
        <v>1668</v>
      </c>
      <c r="L145" s="22">
        <f t="shared" si="11"/>
        <v>4864</v>
      </c>
      <c r="M145" s="20">
        <v>2015</v>
      </c>
      <c r="N145" s="20">
        <v>1600</v>
      </c>
      <c r="O145" s="20">
        <v>1600</v>
      </c>
      <c r="P145" s="22">
        <f t="shared" si="12"/>
        <v>5215</v>
      </c>
      <c r="Q145" s="20">
        <v>1600</v>
      </c>
      <c r="R145" s="20">
        <v>800</v>
      </c>
      <c r="S145" s="20">
        <v>582.79999999999927</v>
      </c>
      <c r="T145" s="22">
        <f t="shared" si="13"/>
        <v>2982.7999999999993</v>
      </c>
      <c r="U145" s="22">
        <f t="shared" si="14"/>
        <v>15815.8</v>
      </c>
    </row>
    <row r="146" spans="1:21" ht="15.75">
      <c r="A146" s="4">
        <v>140</v>
      </c>
      <c r="B146" s="33" t="s">
        <v>272</v>
      </c>
      <c r="C146" s="18">
        <v>2018</v>
      </c>
      <c r="D146" s="33" t="s">
        <v>273</v>
      </c>
      <c r="E146" s="20">
        <v>495</v>
      </c>
      <c r="F146" s="20">
        <v>5100</v>
      </c>
      <c r="G146" s="20">
        <v>7140</v>
      </c>
      <c r="H146" s="20">
        <f t="shared" si="10"/>
        <v>12735</v>
      </c>
      <c r="I146" s="21">
        <v>2552</v>
      </c>
      <c r="J146" s="20">
        <v>5476</v>
      </c>
      <c r="K146" s="20">
        <v>13728</v>
      </c>
      <c r="L146" s="22">
        <f t="shared" si="11"/>
        <v>21756</v>
      </c>
      <c r="M146" s="20">
        <v>7600</v>
      </c>
      <c r="N146" s="20">
        <v>7600</v>
      </c>
      <c r="O146" s="20">
        <v>7600</v>
      </c>
      <c r="P146" s="22">
        <f t="shared" si="12"/>
        <v>22800</v>
      </c>
      <c r="Q146" s="20">
        <v>7600</v>
      </c>
      <c r="R146" s="20">
        <v>3800</v>
      </c>
      <c r="S146" s="20">
        <v>2768.3000000000029</v>
      </c>
      <c r="T146" s="22">
        <f t="shared" si="13"/>
        <v>14168.300000000003</v>
      </c>
      <c r="U146" s="22">
        <f t="shared" si="14"/>
        <v>71459.3</v>
      </c>
    </row>
    <row r="147" spans="1:21" ht="15.75">
      <c r="A147" s="4">
        <v>141</v>
      </c>
      <c r="B147" s="32" t="s">
        <v>274</v>
      </c>
      <c r="C147" s="18">
        <v>2018</v>
      </c>
      <c r="D147" s="32" t="s">
        <v>275</v>
      </c>
      <c r="E147" s="20">
        <v>297</v>
      </c>
      <c r="F147" s="20">
        <v>1866</v>
      </c>
      <c r="G147" s="20">
        <v>1942</v>
      </c>
      <c r="H147" s="20">
        <f t="shared" si="10"/>
        <v>4105</v>
      </c>
      <c r="I147" s="21">
        <v>2376</v>
      </c>
      <c r="J147" s="20">
        <v>2370</v>
      </c>
      <c r="K147" s="20">
        <v>2436</v>
      </c>
      <c r="L147" s="22">
        <f t="shared" si="11"/>
        <v>7182</v>
      </c>
      <c r="M147" s="20">
        <v>3023</v>
      </c>
      <c r="N147" s="20">
        <v>2400</v>
      </c>
      <c r="O147" s="20">
        <v>2400</v>
      </c>
      <c r="P147" s="22">
        <f t="shared" si="12"/>
        <v>7823</v>
      </c>
      <c r="Q147" s="20">
        <v>2400</v>
      </c>
      <c r="R147" s="20">
        <v>1200</v>
      </c>
      <c r="S147" s="20">
        <v>874.20000000000073</v>
      </c>
      <c r="T147" s="22">
        <f t="shared" si="13"/>
        <v>4474.2000000000007</v>
      </c>
      <c r="U147" s="22">
        <f t="shared" si="14"/>
        <v>23584.2</v>
      </c>
    </row>
    <row r="148" spans="1:21" ht="15.75">
      <c r="A148" s="4">
        <v>142</v>
      </c>
      <c r="B148" s="32" t="s">
        <v>276</v>
      </c>
      <c r="C148" s="18">
        <v>2018</v>
      </c>
      <c r="D148" s="35" t="s">
        <v>277</v>
      </c>
      <c r="E148" s="20">
        <v>418</v>
      </c>
      <c r="F148" s="20">
        <v>2560</v>
      </c>
      <c r="G148" s="20">
        <v>2558.6</v>
      </c>
      <c r="H148" s="20">
        <f t="shared" si="10"/>
        <v>5536.6</v>
      </c>
      <c r="I148" s="21">
        <v>2548.6</v>
      </c>
      <c r="J148" s="20">
        <v>1128</v>
      </c>
      <c r="K148" s="20">
        <v>2838</v>
      </c>
      <c r="L148" s="22">
        <f t="shared" si="11"/>
        <v>6514.6</v>
      </c>
      <c r="M148" s="20">
        <v>2015</v>
      </c>
      <c r="N148" s="20">
        <v>1600</v>
      </c>
      <c r="O148" s="20">
        <v>1600</v>
      </c>
      <c r="P148" s="22">
        <f t="shared" si="12"/>
        <v>5215</v>
      </c>
      <c r="Q148" s="20">
        <v>1600</v>
      </c>
      <c r="R148" s="20">
        <v>800</v>
      </c>
      <c r="S148" s="20">
        <v>582.79999999999927</v>
      </c>
      <c r="T148" s="22">
        <f t="shared" si="13"/>
        <v>2982.7999999999993</v>
      </c>
      <c r="U148" s="22">
        <f t="shared" si="14"/>
        <v>20249</v>
      </c>
    </row>
    <row r="149" spans="1:21" ht="15.75">
      <c r="A149" s="4">
        <v>143</v>
      </c>
      <c r="B149" s="32" t="s">
        <v>278</v>
      </c>
      <c r="C149" s="18">
        <v>2018</v>
      </c>
      <c r="D149" s="32" t="s">
        <v>279</v>
      </c>
      <c r="E149" s="20">
        <v>426</v>
      </c>
      <c r="F149" s="20">
        <v>2521.6</v>
      </c>
      <c r="G149" s="20">
        <v>2591.8000000000002</v>
      </c>
      <c r="H149" s="20">
        <f t="shared" si="10"/>
        <v>5539.4</v>
      </c>
      <c r="I149" s="21">
        <v>3313.4</v>
      </c>
      <c r="J149" s="20">
        <v>3404.6</v>
      </c>
      <c r="K149" s="20"/>
      <c r="L149" s="22">
        <f t="shared" si="11"/>
        <v>6718</v>
      </c>
      <c r="M149" s="20">
        <v>4800.0000000000009</v>
      </c>
      <c r="N149" s="20">
        <v>4800.0000000000009</v>
      </c>
      <c r="O149" s="20">
        <v>4800.0000000000009</v>
      </c>
      <c r="P149" s="22">
        <f t="shared" si="12"/>
        <v>14400.000000000004</v>
      </c>
      <c r="Q149" s="20">
        <v>4800.0000000000009</v>
      </c>
      <c r="R149" s="20">
        <v>2400.0000000000005</v>
      </c>
      <c r="S149" s="20">
        <v>1748.4</v>
      </c>
      <c r="T149" s="22">
        <f t="shared" si="13"/>
        <v>8948.4000000000015</v>
      </c>
      <c r="U149" s="22">
        <f t="shared" si="14"/>
        <v>35605.800000000003</v>
      </c>
    </row>
    <row r="150" spans="1:21" ht="15.75">
      <c r="A150" s="4">
        <v>144</v>
      </c>
      <c r="B150" s="32" t="s">
        <v>280</v>
      </c>
      <c r="C150" s="18">
        <v>2018</v>
      </c>
      <c r="D150" s="32" t="s">
        <v>281</v>
      </c>
      <c r="E150" s="20">
        <v>260</v>
      </c>
      <c r="F150" s="20">
        <v>1600</v>
      </c>
      <c r="G150" s="20">
        <v>1600</v>
      </c>
      <c r="H150" s="20">
        <f t="shared" si="10"/>
        <v>3460</v>
      </c>
      <c r="I150" s="21">
        <v>1962</v>
      </c>
      <c r="J150" s="20">
        <v>1966</v>
      </c>
      <c r="K150" s="20">
        <v>2141</v>
      </c>
      <c r="L150" s="22">
        <f t="shared" si="11"/>
        <v>6069</v>
      </c>
      <c r="M150" s="20">
        <v>2519</v>
      </c>
      <c r="N150" s="20">
        <v>2000</v>
      </c>
      <c r="O150" s="20">
        <v>2000</v>
      </c>
      <c r="P150" s="22">
        <f t="shared" si="12"/>
        <v>6519</v>
      </c>
      <c r="Q150" s="20">
        <v>2000</v>
      </c>
      <c r="R150" s="20">
        <v>1000</v>
      </c>
      <c r="S150" s="20">
        <v>728.5</v>
      </c>
      <c r="T150" s="22">
        <f t="shared" si="13"/>
        <v>3728.5</v>
      </c>
      <c r="U150" s="22">
        <f t="shared" si="14"/>
        <v>19776.5</v>
      </c>
    </row>
    <row r="151" spans="1:21" ht="15.75">
      <c r="A151" s="4">
        <v>145</v>
      </c>
      <c r="B151" s="37" t="s">
        <v>297</v>
      </c>
      <c r="C151" s="18">
        <v>2018</v>
      </c>
      <c r="D151" s="37" t="s">
        <v>287</v>
      </c>
      <c r="E151" s="20"/>
      <c r="F151" s="20"/>
      <c r="G151" s="20"/>
      <c r="H151" s="20"/>
      <c r="J151" s="20">
        <v>5109.3999999999996</v>
      </c>
      <c r="K151" s="20">
        <v>9275.4</v>
      </c>
      <c r="L151" s="22">
        <f t="shared" si="11"/>
        <v>14384.8</v>
      </c>
      <c r="M151" s="20">
        <v>9069</v>
      </c>
      <c r="N151" s="20">
        <v>7200</v>
      </c>
      <c r="O151" s="20">
        <v>7200</v>
      </c>
      <c r="P151" s="22">
        <f t="shared" si="12"/>
        <v>23469</v>
      </c>
      <c r="Q151" s="20">
        <v>7200</v>
      </c>
      <c r="R151" s="20">
        <v>3600</v>
      </c>
      <c r="S151" s="20">
        <v>2622.5999999999985</v>
      </c>
      <c r="T151" s="22">
        <f t="shared" si="13"/>
        <v>13422.599999999999</v>
      </c>
      <c r="U151" s="22">
        <f t="shared" si="14"/>
        <v>51276.4</v>
      </c>
    </row>
    <row r="152" spans="1:21" ht="15.75">
      <c r="A152" s="4">
        <v>146</v>
      </c>
      <c r="B152" s="37" t="s">
        <v>298</v>
      </c>
      <c r="C152" s="18">
        <v>2018</v>
      </c>
      <c r="D152" s="37" t="s">
        <v>288</v>
      </c>
      <c r="E152" s="20"/>
      <c r="F152" s="20"/>
      <c r="G152" s="20"/>
      <c r="H152" s="20"/>
      <c r="J152" s="20">
        <v>1097.8</v>
      </c>
      <c r="K152" s="20">
        <v>3686.8</v>
      </c>
      <c r="L152" s="22">
        <f t="shared" si="11"/>
        <v>4784.6000000000004</v>
      </c>
      <c r="M152" s="20">
        <v>3023</v>
      </c>
      <c r="N152" s="20">
        <v>2400</v>
      </c>
      <c r="O152" s="20">
        <v>2400</v>
      </c>
      <c r="P152" s="22">
        <f t="shared" si="12"/>
        <v>7823</v>
      </c>
      <c r="Q152" s="20">
        <v>2400</v>
      </c>
      <c r="R152" s="20">
        <v>1200</v>
      </c>
      <c r="S152" s="20">
        <v>874.20000000000073</v>
      </c>
      <c r="T152" s="22">
        <f t="shared" si="13"/>
        <v>4474.2000000000007</v>
      </c>
      <c r="U152" s="22">
        <f t="shared" si="14"/>
        <v>17081.8</v>
      </c>
    </row>
    <row r="153" spans="1:21" ht="15.75">
      <c r="A153" s="4">
        <v>147</v>
      </c>
      <c r="B153" s="37" t="s">
        <v>299</v>
      </c>
      <c r="C153" s="18">
        <v>2018</v>
      </c>
      <c r="D153" s="37" t="s">
        <v>289</v>
      </c>
      <c r="E153" s="20"/>
      <c r="F153" s="20"/>
      <c r="G153" s="20"/>
      <c r="H153" s="20"/>
      <c r="J153" s="20">
        <v>6514.8</v>
      </c>
      <c r="K153" s="20">
        <v>10191</v>
      </c>
      <c r="L153" s="22">
        <f t="shared" si="11"/>
        <v>16705.8</v>
      </c>
      <c r="M153" s="20">
        <v>8400</v>
      </c>
      <c r="N153" s="20">
        <v>8400</v>
      </c>
      <c r="O153" s="20">
        <v>8400</v>
      </c>
      <c r="P153" s="22">
        <f t="shared" si="12"/>
        <v>25200</v>
      </c>
      <c r="Q153" s="20">
        <v>8400</v>
      </c>
      <c r="R153" s="20">
        <v>4200</v>
      </c>
      <c r="S153" s="20">
        <v>3059.6999999999971</v>
      </c>
      <c r="T153" s="22">
        <f t="shared" si="13"/>
        <v>15659.699999999997</v>
      </c>
      <c r="U153" s="22">
        <f t="shared" si="14"/>
        <v>57565.5</v>
      </c>
    </row>
    <row r="154" spans="1:21" ht="15.75">
      <c r="A154" s="4">
        <v>148</v>
      </c>
      <c r="B154" s="37" t="s">
        <v>300</v>
      </c>
      <c r="C154" s="18">
        <v>2018</v>
      </c>
      <c r="D154" s="37" t="s">
        <v>290</v>
      </c>
      <c r="E154" s="20"/>
      <c r="F154" s="20"/>
      <c r="G154" s="20"/>
      <c r="H154" s="20"/>
      <c r="J154" s="20">
        <v>2342</v>
      </c>
      <c r="K154" s="20">
        <v>2418</v>
      </c>
      <c r="L154" s="22">
        <f t="shared" si="11"/>
        <v>4760</v>
      </c>
      <c r="M154" s="20">
        <v>2400</v>
      </c>
      <c r="N154" s="20">
        <v>2400</v>
      </c>
      <c r="O154" s="20">
        <v>2400</v>
      </c>
      <c r="P154" s="22">
        <f t="shared" si="12"/>
        <v>7200</v>
      </c>
      <c r="Q154" s="20">
        <v>2400</v>
      </c>
      <c r="R154" s="20">
        <v>1200</v>
      </c>
      <c r="S154" s="20">
        <v>874.20000000000073</v>
      </c>
      <c r="T154" s="22">
        <f t="shared" si="13"/>
        <v>4474.2000000000007</v>
      </c>
      <c r="U154" s="22">
        <f t="shared" si="14"/>
        <v>16434.2</v>
      </c>
    </row>
    <row r="155" spans="1:21" ht="15.75">
      <c r="A155" s="4">
        <v>149</v>
      </c>
      <c r="B155" s="37" t="s">
        <v>301</v>
      </c>
      <c r="C155" s="18">
        <v>2018</v>
      </c>
      <c r="D155" s="37" t="s">
        <v>291</v>
      </c>
      <c r="E155" s="20"/>
      <c r="F155" s="20"/>
      <c r="G155" s="20"/>
      <c r="H155" s="20"/>
      <c r="J155" s="20">
        <v>1592</v>
      </c>
      <c r="K155" s="20">
        <v>1598</v>
      </c>
      <c r="L155" s="22">
        <f t="shared" si="11"/>
        <v>3190</v>
      </c>
      <c r="M155" s="20">
        <v>2015</v>
      </c>
      <c r="N155" s="20">
        <v>1600</v>
      </c>
      <c r="O155" s="20">
        <v>1600</v>
      </c>
      <c r="P155" s="22">
        <f t="shared" si="12"/>
        <v>5215</v>
      </c>
      <c r="Q155" s="20">
        <v>1600</v>
      </c>
      <c r="R155" s="20">
        <v>800</v>
      </c>
      <c r="S155" s="20">
        <v>582.79999999999927</v>
      </c>
      <c r="T155" s="22">
        <f t="shared" si="13"/>
        <v>2982.7999999999993</v>
      </c>
      <c r="U155" s="22">
        <f t="shared" si="14"/>
        <v>11387.8</v>
      </c>
    </row>
    <row r="156" spans="1:21" ht="15.75">
      <c r="A156" s="4">
        <v>150</v>
      </c>
      <c r="B156" s="37" t="s">
        <v>302</v>
      </c>
      <c r="C156" s="18">
        <v>2018</v>
      </c>
      <c r="D156" s="37" t="s">
        <v>292</v>
      </c>
      <c r="E156" s="20"/>
      <c r="F156" s="20"/>
      <c r="G156" s="20"/>
      <c r="H156" s="20"/>
      <c r="J156" s="20">
        <v>175</v>
      </c>
      <c r="K156" s="20">
        <v>3004.6</v>
      </c>
      <c r="L156" s="22">
        <f t="shared" si="11"/>
        <v>3179.6</v>
      </c>
      <c r="M156" s="20">
        <v>2015</v>
      </c>
      <c r="N156" s="20">
        <v>1600</v>
      </c>
      <c r="O156" s="20">
        <v>1600</v>
      </c>
      <c r="P156" s="22">
        <f t="shared" si="12"/>
        <v>5215</v>
      </c>
      <c r="Q156" s="20">
        <v>1600</v>
      </c>
      <c r="R156" s="20">
        <v>800</v>
      </c>
      <c r="S156" s="20">
        <v>582.79999999999927</v>
      </c>
      <c r="T156" s="22">
        <f t="shared" si="13"/>
        <v>2982.7999999999993</v>
      </c>
      <c r="U156" s="22">
        <f t="shared" si="14"/>
        <v>11377.4</v>
      </c>
    </row>
    <row r="157" spans="1:21" ht="15.75">
      <c r="A157" s="4">
        <v>151</v>
      </c>
      <c r="B157" s="37" t="s">
        <v>303</v>
      </c>
      <c r="C157" s="18">
        <v>2018</v>
      </c>
      <c r="D157" s="37" t="s">
        <v>293</v>
      </c>
      <c r="E157" s="20"/>
      <c r="F157" s="20"/>
      <c r="G157" s="20"/>
      <c r="H157" s="20"/>
      <c r="J157" s="20">
        <v>2394</v>
      </c>
      <c r="K157" s="20">
        <v>2356</v>
      </c>
      <c r="L157" s="22">
        <f t="shared" si="11"/>
        <v>4750</v>
      </c>
      <c r="M157" s="20">
        <v>2400</v>
      </c>
      <c r="N157" s="20">
        <v>2400</v>
      </c>
      <c r="O157" s="20">
        <v>2400</v>
      </c>
      <c r="P157" s="22">
        <f t="shared" si="12"/>
        <v>7200</v>
      </c>
      <c r="Q157" s="20">
        <v>2400</v>
      </c>
      <c r="R157" s="20">
        <v>1200</v>
      </c>
      <c r="S157" s="20">
        <v>874.20000000000073</v>
      </c>
      <c r="T157" s="22">
        <f t="shared" si="13"/>
        <v>4474.2000000000007</v>
      </c>
      <c r="U157" s="22">
        <f t="shared" si="14"/>
        <v>16424.2</v>
      </c>
    </row>
    <row r="158" spans="1:21" ht="15.75">
      <c r="A158" s="4">
        <v>152</v>
      </c>
      <c r="B158" s="37" t="s">
        <v>304</v>
      </c>
      <c r="C158" s="18">
        <v>2018</v>
      </c>
      <c r="D158" s="37" t="s">
        <v>294</v>
      </c>
      <c r="E158" s="20"/>
      <c r="F158" s="20"/>
      <c r="G158" s="20"/>
      <c r="H158" s="20"/>
      <c r="J158" s="20">
        <v>3899</v>
      </c>
      <c r="K158" s="20">
        <v>3809</v>
      </c>
      <c r="L158" s="22">
        <f t="shared" si="11"/>
        <v>7708</v>
      </c>
      <c r="M158" s="20">
        <v>4000</v>
      </c>
      <c r="N158" s="20">
        <v>4000</v>
      </c>
      <c r="O158" s="20">
        <v>4000</v>
      </c>
      <c r="P158" s="22">
        <f t="shared" si="12"/>
        <v>12000</v>
      </c>
      <c r="Q158" s="20">
        <v>4000</v>
      </c>
      <c r="R158" s="20">
        <v>2000</v>
      </c>
      <c r="S158" s="20">
        <v>1457</v>
      </c>
      <c r="T158" s="22">
        <f t="shared" si="13"/>
        <v>7457</v>
      </c>
      <c r="U158" s="22">
        <f t="shared" si="14"/>
        <v>27165</v>
      </c>
    </row>
    <row r="159" spans="1:21" ht="15.75">
      <c r="A159" s="4">
        <v>153</v>
      </c>
      <c r="B159" s="37" t="s">
        <v>305</v>
      </c>
      <c r="C159" s="18">
        <v>2018</v>
      </c>
      <c r="D159" s="37" t="s">
        <v>295</v>
      </c>
      <c r="E159" s="20"/>
      <c r="F159" s="20"/>
      <c r="G159" s="20"/>
      <c r="H159" s="20"/>
      <c r="J159" s="20">
        <v>1528.6</v>
      </c>
      <c r="K159" s="20">
        <v>1649.6</v>
      </c>
      <c r="L159" s="22">
        <f t="shared" si="11"/>
        <v>3178.2</v>
      </c>
      <c r="M159" s="20">
        <v>2015</v>
      </c>
      <c r="N159" s="20">
        <v>1600</v>
      </c>
      <c r="O159" s="20">
        <v>1600</v>
      </c>
      <c r="P159" s="22">
        <f t="shared" si="12"/>
        <v>5215</v>
      </c>
      <c r="Q159" s="20">
        <v>1600</v>
      </c>
      <c r="R159" s="20">
        <v>800</v>
      </c>
      <c r="S159" s="20">
        <v>582.79999999999927</v>
      </c>
      <c r="T159" s="22">
        <f t="shared" si="13"/>
        <v>2982.7999999999993</v>
      </c>
      <c r="U159" s="22">
        <f t="shared" si="14"/>
        <v>11376</v>
      </c>
    </row>
    <row r="160" spans="1:21" ht="15.75">
      <c r="A160" s="4">
        <v>154</v>
      </c>
      <c r="B160" s="37" t="s">
        <v>306</v>
      </c>
      <c r="C160" s="18">
        <v>2018</v>
      </c>
      <c r="D160" s="37" t="s">
        <v>296</v>
      </c>
      <c r="E160" s="20"/>
      <c r="F160" s="20"/>
      <c r="G160" s="20"/>
      <c r="H160" s="20"/>
      <c r="J160" s="20">
        <v>3194</v>
      </c>
      <c r="K160" s="20">
        <v>3194</v>
      </c>
      <c r="L160" s="22">
        <f t="shared" si="11"/>
        <v>6388</v>
      </c>
      <c r="M160" s="20">
        <v>4031</v>
      </c>
      <c r="N160" s="20">
        <v>3200</v>
      </c>
      <c r="O160" s="20">
        <v>3200</v>
      </c>
      <c r="P160" s="22">
        <f t="shared" si="12"/>
        <v>10431</v>
      </c>
      <c r="Q160" s="20">
        <v>3200</v>
      </c>
      <c r="R160" s="20">
        <v>1600</v>
      </c>
      <c r="S160" s="20">
        <v>1165.5999999999985</v>
      </c>
      <c r="T160" s="22">
        <f t="shared" si="13"/>
        <v>5965.5999999999985</v>
      </c>
      <c r="U160" s="22">
        <f t="shared" si="14"/>
        <v>22784.6</v>
      </c>
    </row>
    <row r="161" spans="1:21" ht="15.75">
      <c r="A161" s="4">
        <v>155</v>
      </c>
      <c r="B161" s="37" t="s">
        <v>282</v>
      </c>
      <c r="C161" s="18">
        <v>2018</v>
      </c>
      <c r="D161" s="37" t="s">
        <v>283</v>
      </c>
      <c r="E161" s="20"/>
      <c r="F161" s="20"/>
      <c r="G161" s="20"/>
      <c r="H161" s="20"/>
      <c r="I161" s="38"/>
      <c r="J161" s="20">
        <v>3927</v>
      </c>
      <c r="K161" s="20">
        <v>3969.2</v>
      </c>
      <c r="L161" s="22">
        <f t="shared" si="11"/>
        <v>7896.2</v>
      </c>
      <c r="M161" s="20">
        <v>4000</v>
      </c>
      <c r="N161" s="20">
        <v>4000</v>
      </c>
      <c r="O161" s="20">
        <v>4000</v>
      </c>
      <c r="P161" s="22">
        <f t="shared" si="12"/>
        <v>12000</v>
      </c>
      <c r="Q161" s="20">
        <v>4000</v>
      </c>
      <c r="R161" s="20">
        <v>2000</v>
      </c>
      <c r="S161" s="20">
        <v>1457</v>
      </c>
      <c r="T161" s="22">
        <f t="shared" si="13"/>
        <v>7457</v>
      </c>
      <c r="U161" s="22">
        <f t="shared" si="14"/>
        <v>27353.200000000001</v>
      </c>
    </row>
    <row r="162" spans="1:21" ht="15.75">
      <c r="A162" s="4">
        <v>156</v>
      </c>
      <c r="B162" s="39" t="s">
        <v>284</v>
      </c>
      <c r="C162" s="18">
        <v>2018</v>
      </c>
      <c r="D162" s="39" t="s">
        <v>286</v>
      </c>
      <c r="E162" s="20"/>
      <c r="F162" s="20"/>
      <c r="G162" s="20"/>
      <c r="H162" s="20"/>
      <c r="I162" s="38"/>
      <c r="J162" s="20"/>
      <c r="K162" s="20">
        <v>3909.4</v>
      </c>
      <c r="L162" s="22">
        <f t="shared" si="11"/>
        <v>3909.4</v>
      </c>
      <c r="M162" s="20">
        <v>3600</v>
      </c>
      <c r="N162" s="20">
        <v>3600</v>
      </c>
      <c r="O162" s="20">
        <v>3600</v>
      </c>
      <c r="P162" s="22">
        <f t="shared" si="12"/>
        <v>10800</v>
      </c>
      <c r="Q162" s="20">
        <v>3600</v>
      </c>
      <c r="R162" s="20">
        <v>1800</v>
      </c>
      <c r="S162" s="20">
        <v>1311.2999999999993</v>
      </c>
      <c r="T162" s="22">
        <f t="shared" si="13"/>
        <v>6711.2999999999993</v>
      </c>
      <c r="U162" s="22">
        <f t="shared" si="14"/>
        <v>21420.7</v>
      </c>
    </row>
    <row r="163" spans="1:21" ht="15.75">
      <c r="A163" s="4">
        <v>157</v>
      </c>
      <c r="B163" s="39" t="s">
        <v>285</v>
      </c>
      <c r="C163" s="18">
        <v>2018</v>
      </c>
      <c r="D163" s="39" t="s">
        <v>307</v>
      </c>
      <c r="E163" s="20"/>
      <c r="F163" s="20"/>
      <c r="G163" s="20"/>
      <c r="H163" s="20"/>
      <c r="I163" s="38"/>
      <c r="J163" s="20">
        <v>1977</v>
      </c>
      <c r="K163" s="20">
        <v>11507</v>
      </c>
      <c r="L163" s="22">
        <f t="shared" si="11"/>
        <v>13484</v>
      </c>
      <c r="M163" s="20">
        <v>5066</v>
      </c>
      <c r="N163" s="20">
        <f t="shared" ref="N163:O163" si="15">6800-1600</f>
        <v>5200</v>
      </c>
      <c r="O163" s="20">
        <f t="shared" si="15"/>
        <v>5200</v>
      </c>
      <c r="P163" s="22">
        <f t="shared" si="12"/>
        <v>15466</v>
      </c>
      <c r="Q163" s="20">
        <f>6800-1600</f>
        <v>5200</v>
      </c>
      <c r="R163" s="20">
        <f>3400-800</f>
        <v>2600</v>
      </c>
      <c r="S163" s="20">
        <f>2476.9-582.8</f>
        <v>1894.1000000000001</v>
      </c>
      <c r="T163" s="22">
        <f t="shared" si="13"/>
        <v>9694.1</v>
      </c>
      <c r="U163" s="22">
        <f t="shared" si="14"/>
        <v>38644.1</v>
      </c>
    </row>
    <row r="164" spans="1:21" s="3" customFormat="1" ht="15.75">
      <c r="A164" s="40">
        <v>158</v>
      </c>
      <c r="B164" s="7" t="s">
        <v>308</v>
      </c>
      <c r="C164" s="8">
        <v>2018</v>
      </c>
      <c r="D164" s="7" t="s">
        <v>310</v>
      </c>
      <c r="E164" s="41"/>
      <c r="F164" s="41"/>
      <c r="G164" s="41"/>
      <c r="H164" s="41"/>
      <c r="I164" s="42"/>
      <c r="J164" s="41"/>
      <c r="K164" s="41">
        <v>2376</v>
      </c>
      <c r="L164" s="43">
        <f t="shared" si="11"/>
        <v>2376</v>
      </c>
      <c r="M164" s="41">
        <v>3023</v>
      </c>
      <c r="N164" s="41">
        <v>2400</v>
      </c>
      <c r="O164" s="41">
        <v>2400</v>
      </c>
      <c r="P164" s="43">
        <f t="shared" si="12"/>
        <v>7823</v>
      </c>
      <c r="Q164" s="41">
        <v>2400</v>
      </c>
      <c r="R164" s="41">
        <v>1200</v>
      </c>
      <c r="S164" s="41">
        <v>874.20000000000073</v>
      </c>
      <c r="T164" s="43">
        <f t="shared" si="13"/>
        <v>4474.2000000000007</v>
      </c>
      <c r="U164" s="43">
        <f t="shared" si="14"/>
        <v>14673.2</v>
      </c>
    </row>
    <row r="165" spans="1:21" s="3" customFormat="1" ht="15.75">
      <c r="A165" s="40">
        <v>159</v>
      </c>
      <c r="B165" s="7" t="s">
        <v>309</v>
      </c>
      <c r="C165" s="8">
        <v>2018</v>
      </c>
      <c r="D165" s="7" t="s">
        <v>311</v>
      </c>
      <c r="E165" s="41"/>
      <c r="F165" s="41"/>
      <c r="G165" s="41"/>
      <c r="H165" s="41"/>
      <c r="I165" s="42"/>
      <c r="J165" s="41"/>
      <c r="K165" s="41">
        <v>2396</v>
      </c>
      <c r="L165" s="43">
        <f t="shared" si="11"/>
        <v>2396</v>
      </c>
      <c r="M165" s="41">
        <v>3023</v>
      </c>
      <c r="N165" s="41">
        <v>2400</v>
      </c>
      <c r="O165" s="41">
        <v>2400</v>
      </c>
      <c r="P165" s="43">
        <f t="shared" si="12"/>
        <v>7823</v>
      </c>
      <c r="Q165" s="41">
        <v>2400</v>
      </c>
      <c r="R165" s="41">
        <v>1200</v>
      </c>
      <c r="S165" s="41">
        <v>874.20000000000073</v>
      </c>
      <c r="T165" s="43">
        <f t="shared" si="13"/>
        <v>4474.2000000000007</v>
      </c>
      <c r="U165" s="43">
        <f t="shared" si="14"/>
        <v>14693.2</v>
      </c>
    </row>
    <row r="166" spans="1:21" s="38" customFormat="1" ht="15.75">
      <c r="A166" s="44"/>
      <c r="B166" s="46" t="s">
        <v>340</v>
      </c>
      <c r="C166" s="46"/>
      <c r="D166" s="46"/>
      <c r="E166" s="45">
        <f t="shared" ref="E166:H166" si="16">SUM(E7:E150)</f>
        <v>326388.79999999987</v>
      </c>
      <c r="F166" s="45">
        <f t="shared" si="16"/>
        <v>376695.20000000007</v>
      </c>
      <c r="G166" s="45">
        <f t="shared" si="16"/>
        <v>386485.99999999994</v>
      </c>
      <c r="H166" s="45">
        <f t="shared" si="16"/>
        <v>1089570</v>
      </c>
      <c r="I166" s="45">
        <f>SUM(I7:I163)</f>
        <v>433356.39999999997</v>
      </c>
      <c r="J166" s="45">
        <f>SUM(J7:J165)</f>
        <v>477935.19999999984</v>
      </c>
      <c r="K166" s="45">
        <f t="shared" ref="K166:U166" si="17">SUM(K7:K165)</f>
        <v>567518.19999999984</v>
      </c>
      <c r="L166" s="45">
        <f t="shared" si="17"/>
        <v>1478809.8000000007</v>
      </c>
      <c r="M166" s="45">
        <f t="shared" si="17"/>
        <v>595334.52</v>
      </c>
      <c r="N166" s="45">
        <f t="shared" si="17"/>
        <v>522800</v>
      </c>
      <c r="O166" s="45">
        <f t="shared" si="17"/>
        <v>522800</v>
      </c>
      <c r="P166" s="45">
        <f t="shared" si="17"/>
        <v>1640934.52</v>
      </c>
      <c r="Q166" s="45">
        <f t="shared" si="17"/>
        <v>522800</v>
      </c>
      <c r="R166" s="45">
        <f t="shared" si="17"/>
        <v>261400</v>
      </c>
      <c r="S166" s="45">
        <f t="shared" si="17"/>
        <v>190429.77000000008</v>
      </c>
      <c r="T166" s="45">
        <f t="shared" si="17"/>
        <v>974629.77</v>
      </c>
      <c r="U166" s="45">
        <f t="shared" si="17"/>
        <v>5183944.0899999989</v>
      </c>
    </row>
  </sheetData>
  <autoFilter ref="B6:G166">
    <filterColumn colId="1"/>
  </autoFilter>
  <mergeCells count="1">
    <mergeCell ref="B166:D166"/>
  </mergeCells>
  <pageMargins left="0.7" right="0.7" top="0.75" bottom="0.75" header="0.3" footer="0.3"/>
  <pageSetup paperSize="9" scale="87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20.07.2018-reg tr.ii</vt:lpstr>
      <vt:lpstr>'20.07.2018-reg tr.ii'!Print_Area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2018-04-27T12:45:17Z</dcterms:created>
  <dcterms:modified xsi:type="dcterms:W3CDTF">2018-07-20T08:14:15Z</dcterms:modified>
</cp:coreProperties>
</file>